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21720" windowHeight="13620" activeTab="0"/>
  </bookViews>
  <sheets>
    <sheet name="travvou.xls" sheetId="1" r:id="rId1"/>
  </sheets>
  <definedNames>
    <definedName name="DATABASE">'travvou.xls'!$A$17:$B$48</definedName>
    <definedName name="_xlnm.Print_Area" localSheetId="0">'travvou.xls'!$I$1:$X$66</definedName>
  </definedNames>
  <calcPr fullCalcOnLoad="1"/>
</workbook>
</file>

<file path=xl/sharedStrings.xml><?xml version="1.0" encoding="utf-8"?>
<sst xmlns="http://schemas.openxmlformats.org/spreadsheetml/2006/main" count="260" uniqueCount="123">
  <si>
    <t>MASSACHUSETTS INSTITUTE OF TECHNOLOGY</t>
  </si>
  <si>
    <t>NAME of traveller....................................</t>
  </si>
  <si>
    <t>ADDRESS................................................</t>
  </si>
  <si>
    <t>TRAVEL EXPENSE VOUCHER</t>
  </si>
  <si>
    <t>ACCTG.   VOUCHER   NO.</t>
  </si>
  <si>
    <t>...$ Amount....</t>
  </si>
  <si>
    <t>EMPLOYEE</t>
  </si>
  <si>
    <t>ADDRESS</t>
  </si>
  <si>
    <t>DATE TRIP STARTED</t>
  </si>
  <si>
    <t>TIME</t>
  </si>
  <si>
    <t>DATE TRIP ENDED</t>
  </si>
  <si>
    <t xml:space="preserve">START—Date........................................... </t>
  </si>
  <si>
    <t>Time?</t>
  </si>
  <si>
    <t>AM/PM?</t>
  </si>
  <si>
    <t>PURPOSE  OF  TRIP</t>
  </si>
  <si>
    <t xml:space="preserve">END—Date.............................................. </t>
  </si>
  <si>
    <t>PURPOSE of trip....................................</t>
  </si>
  <si>
    <t>..........second line of purpose.................</t>
  </si>
  <si>
    <t>TRANSPORTATION</t>
  </si>
  <si>
    <t>DATE</t>
  </si>
  <si>
    <t>FROM</t>
  </si>
  <si>
    <t>TO</t>
  </si>
  <si>
    <t>MODE</t>
  </si>
  <si>
    <t>AMOUNT</t>
  </si>
  <si>
    <t>OFFICE OF THE VICE PRESIDENT FOR FINANCE</t>
  </si>
  <si>
    <t>rev 5/09</t>
  </si>
  <si>
    <t xml:space="preserve">   Mail Original to the VPF Travel at NE49-4037</t>
  </si>
  <si>
    <t>TRANSPORTATION—Date/From/To/Mode</t>
  </si>
  <si>
    <t>date</t>
  </si>
  <si>
    <t>from</t>
  </si>
  <si>
    <t>to</t>
  </si>
  <si>
    <t>mode</t>
  </si>
  <si>
    <t>..........second leg of trip...........................</t>
  </si>
  <si>
    <t>NET DUE: 3RD PARTY (HOTEL, ETC.)</t>
  </si>
  <si>
    <t>..........third leg of trip.............................</t>
  </si>
  <si>
    <t>..........fourth leg of trip...........................</t>
  </si>
  <si>
    <t>..........fifth leg of trip..............................</t>
  </si>
  <si>
    <t>..........sixth leg of trip.............................</t>
  </si>
  <si>
    <t>..........seventh leg of trip.........................</t>
  </si>
  <si>
    <t>PRIVATE AUTO--total # of miles driven</t>
  </si>
  <si>
    <t>At $ per mile?</t>
  </si>
  <si>
    <t>TOLLS—total $ amount............................</t>
  </si>
  <si>
    <t>BUSINESS MEETING</t>
  </si>
  <si>
    <t>date</t>
  </si>
  <si>
    <t>to</t>
  </si>
  <si>
    <t>Class</t>
  </si>
  <si>
    <t xml:space="preserve"> C (Coach)</t>
  </si>
  <si>
    <t>USE</t>
  </si>
  <si>
    <t>Class</t>
  </si>
  <si>
    <t>F (1st))</t>
  </si>
  <si>
    <t>B (Business)</t>
  </si>
  <si>
    <t>Class</t>
  </si>
  <si>
    <t>If air, note class</t>
  </si>
  <si>
    <t>ALCOHOL</t>
  </si>
  <si>
    <t>PRIVATELY OWNED AUTOMOBILE</t>
  </si>
  <si>
    <t>Email Address……………</t>
  </si>
  <si>
    <t>NAME</t>
  </si>
  <si>
    <t>EMAIL</t>
  </si>
  <si>
    <t>MILES  @</t>
  </si>
  <si>
    <t xml:space="preserve">PER MILE  </t>
  </si>
  <si>
    <t>HOTEL— # of nights?.............................</t>
  </si>
  <si>
    <t>total $Amt?</t>
  </si>
  <si>
    <t>(include prepaid hotel deposit Amt)</t>
  </si>
  <si>
    <t>TOLL CHARGES</t>
  </si>
  <si>
    <t>HOTEL Name/s................</t>
  </si>
  <si>
    <t>TAXI, BUS, ETC</t>
  </si>
  <si>
    <t>MEALS—# of meals?.............................</t>
  </si>
  <si>
    <t>TAXI, BUS, ETC........................................</t>
  </si>
  <si>
    <t>taxi</t>
  </si>
  <si>
    <t>NOTE: DON'T use "LIMO" for a mini bus</t>
  </si>
  <si>
    <t>SUBSISTENCE</t>
  </si>
  <si>
    <t>OTHER EXPENSES (itemize).....................</t>
  </si>
  <si>
    <t>$ Amount</t>
  </si>
  <si>
    <t xml:space="preserve">   HOTEL</t>
  </si>
  <si>
    <t>date</t>
  </si>
  <si>
    <t xml:space="preserve">  Please include all other expenses;</t>
  </si>
  <si>
    <t>NUMBER OF MEALS</t>
  </si>
  <si>
    <t xml:space="preserve">  e.g., fee for traveler's checks,</t>
  </si>
  <si>
    <t xml:space="preserve">  registration fees, car rental, etc.</t>
  </si>
  <si>
    <t>NET DUE: 3RD PARTY (HOTEL, ETC.)</t>
  </si>
  <si>
    <t>NUMBER OF NIGHTS</t>
  </si>
  <si>
    <t>BUSINESS MEETING</t>
  </si>
  <si>
    <t>ALCOHOL</t>
  </si>
  <si>
    <t>DAYS @</t>
  </si>
  <si>
    <t xml:space="preserve">PER DAY     </t>
  </si>
  <si>
    <t>OTHER EXPENSES (ITEMIZE)</t>
  </si>
  <si>
    <t>TRAVEL ADVANCE $AMT..........................</t>
  </si>
  <si>
    <t xml:space="preserve">  Please include all advances; e.g.,</t>
  </si>
  <si>
    <t xml:space="preserve">  cash, registration fees, hotel</t>
  </si>
  <si>
    <t>PER DIEM—# of days</t>
  </si>
  <si>
    <t>taxi</t>
  </si>
  <si>
    <t>PLEASE ATTACH TICKET STUBS AND HOTEL BILLS</t>
  </si>
  <si>
    <t xml:space="preserve">  TRAVELER'S EXPENSE</t>
  </si>
  <si>
    <t xml:space="preserve">                    $ Per Day</t>
  </si>
  <si>
    <t>(note: Per Diem requires prior approval)</t>
  </si>
  <si>
    <t>NET DUE:</t>
  </si>
  <si>
    <t xml:space="preserve">M.I.T. </t>
  </si>
  <si>
    <t xml:space="preserve">TRAVELER </t>
  </si>
  <si>
    <t>TOTAL COST OF TRIP</t>
  </si>
  <si>
    <t>MIT Cost Object. .................................</t>
  </si>
  <si>
    <t>..........Second cost object.........................</t>
  </si>
  <si>
    <t>..........Third cost object.........................</t>
  </si>
  <si>
    <t>..........Fourth cost object.......................</t>
  </si>
  <si>
    <t>C/O</t>
  </si>
  <si>
    <t xml:space="preserve">  deposits, furnished tickets, etc.</t>
  </si>
  <si>
    <t>TICKETS  $Amount</t>
  </si>
  <si>
    <t xml:space="preserve">     </t>
  </si>
  <si>
    <r>
      <t xml:space="preserve">LESS ADVANCES: </t>
    </r>
    <r>
      <rPr>
        <b/>
        <sz val="5"/>
        <rFont val="Helv"/>
        <family val="0"/>
      </rPr>
      <t>(Cash, Registrations, Deposits, Furn.Tickets)</t>
    </r>
  </si>
  <si>
    <t>MIT EMPLOYEE—Yes or No?.................…</t>
  </si>
  <si>
    <t>MIT STUDENT - Yes or No?……………..</t>
  </si>
  <si>
    <t xml:space="preserve"> STUDENT</t>
  </si>
  <si>
    <t xml:space="preserve">  SIGNATURE OF TRAVELER</t>
  </si>
  <si>
    <t xml:space="preserve">  AUTHORIZED SIGNER ON THE ROLES DATA BASE SYSTEM</t>
  </si>
  <si>
    <t xml:space="preserve">   (IN LIEU OF HOTEL AND MEAL CHARGES)</t>
  </si>
  <si>
    <r>
      <t xml:space="preserve"> </t>
    </r>
    <r>
      <rPr>
        <b/>
        <sz val="5"/>
        <rFont val="Helv"/>
        <family val="0"/>
      </rPr>
      <t>PER DIEM ALLOWANCE FOR FOREIGN TRAVEL ONLY OR PRE APPROVED DOMESTIC TRAVE</t>
    </r>
    <r>
      <rPr>
        <sz val="5"/>
        <rFont val="Helv"/>
        <family val="0"/>
      </rPr>
      <t>L:</t>
    </r>
  </si>
  <si>
    <t>Running Total  of Traveler's Expenses</t>
  </si>
  <si>
    <t>$</t>
  </si>
  <si>
    <t xml:space="preserve"> </t>
  </si>
  <si>
    <t xml:space="preserve">Send check to </t>
  </si>
  <si>
    <t>Anthony Pelletier 2-236</t>
  </si>
  <si>
    <t>2-236 c/o Anthony Pelletier</t>
  </si>
  <si>
    <t>GRAD. STUDENT</t>
  </si>
  <si>
    <t>VISITOR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</si>
</sst>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00000"/>
    <numFmt numFmtId="166" formatCode="&quot;$&quot;0."/>
    <numFmt numFmtId="167" formatCode="&quot;$&quot;0"/>
  </numFmts>
  <fonts count="6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7"/>
      <name val="Helv"/>
      <family val="0"/>
    </font>
    <font>
      <sz val="8"/>
      <name val="Helv"/>
      <family val="0"/>
    </font>
    <font>
      <sz val="10"/>
      <name val="Helv"/>
      <family val="0"/>
    </font>
    <font>
      <sz val="12"/>
      <name val="Helv"/>
      <family val="0"/>
    </font>
    <font>
      <sz val="10"/>
      <color indexed="16"/>
      <name val="Geneva"/>
      <family val="0"/>
    </font>
    <font>
      <b/>
      <i/>
      <sz val="9"/>
      <color indexed="12"/>
      <name val="Geneva"/>
      <family val="0"/>
    </font>
    <font>
      <sz val="10"/>
      <color indexed="16"/>
      <name val="Helv"/>
      <family val="0"/>
    </font>
    <font>
      <sz val="10"/>
      <color indexed="8"/>
      <name val="Helv"/>
      <family val="0"/>
    </font>
    <font>
      <b/>
      <i/>
      <sz val="10"/>
      <color indexed="16"/>
      <name val="Helv"/>
      <family val="0"/>
    </font>
    <font>
      <sz val="9"/>
      <name val="Helv"/>
      <family val="0"/>
    </font>
    <font>
      <b/>
      <sz val="8"/>
      <name val="Helv"/>
      <family val="0"/>
    </font>
    <font>
      <b/>
      <sz val="7"/>
      <name val="Helv"/>
      <family val="0"/>
    </font>
    <font>
      <b/>
      <sz val="10"/>
      <name val="Helv"/>
      <family val="0"/>
    </font>
    <font>
      <sz val="6"/>
      <name val="Helv"/>
      <family val="0"/>
    </font>
    <font>
      <b/>
      <sz val="5"/>
      <name val="Helv"/>
      <family val="0"/>
    </font>
    <font>
      <b/>
      <sz val="6"/>
      <name val="Helv"/>
      <family val="0"/>
    </font>
    <font>
      <sz val="5"/>
      <name val="Helv"/>
      <family val="0"/>
    </font>
    <font>
      <b/>
      <i/>
      <sz val="6"/>
      <name val="Helv"/>
      <family val="0"/>
    </font>
    <font>
      <sz val="8"/>
      <name val="Geneva"/>
      <family val="0"/>
    </font>
    <font>
      <sz val="8"/>
      <color indexed="8"/>
      <name val="Geneva"/>
      <family val="0"/>
    </font>
    <font>
      <sz val="8"/>
      <color indexed="12"/>
      <name val="Geneva"/>
      <family val="0"/>
    </font>
    <font>
      <b/>
      <sz val="8"/>
      <color indexed="12"/>
      <name val="Geneva"/>
      <family val="0"/>
    </font>
    <font>
      <b/>
      <sz val="8"/>
      <name val="Geneva"/>
      <family val="0"/>
    </font>
    <font>
      <b/>
      <i/>
      <sz val="8"/>
      <color indexed="12"/>
      <name val="Geneva"/>
      <family val="0"/>
    </font>
    <font>
      <sz val="8"/>
      <color indexed="8"/>
      <name val="Helv"/>
      <family val="0"/>
    </font>
    <font>
      <b/>
      <sz val="8"/>
      <color indexed="12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u val="single"/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ashed"/>
      <right style="dashed"/>
      <top style="dashed"/>
      <bottom style="dashed">
        <color indexed="16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0" fontId="4" fillId="0" borderId="15" xfId="0" applyFont="1" applyBorder="1" applyAlignment="1">
      <alignment/>
    </xf>
    <xf numFmtId="0" fontId="7" fillId="0" borderId="17" xfId="0" applyFont="1" applyBorder="1" applyAlignment="1">
      <alignment/>
    </xf>
    <xf numFmtId="4" fontId="7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6" fillId="0" borderId="19" xfId="0" applyFont="1" applyBorder="1" applyAlignment="1">
      <alignment/>
    </xf>
    <xf numFmtId="0" fontId="4" fillId="0" borderId="19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33" borderId="0" xfId="0" applyFont="1" applyFill="1" applyAlignment="1">
      <alignment/>
    </xf>
    <xf numFmtId="7" fontId="10" fillId="0" borderId="2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Font="1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33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7" fontId="11" fillId="0" borderId="28" xfId="0" applyNumberFormat="1" applyFont="1" applyFill="1" applyBorder="1" applyAlignment="1">
      <alignment horizontal="left"/>
    </xf>
    <xf numFmtId="0" fontId="0" fillId="0" borderId="29" xfId="0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31" xfId="0" applyFont="1" applyBorder="1" applyAlignment="1">
      <alignment/>
    </xf>
    <xf numFmtId="7" fontId="11" fillId="0" borderId="0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3" xfId="0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15" fillId="0" borderId="13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4" fillId="0" borderId="0" xfId="0" applyFont="1" applyAlignment="1">
      <alignment/>
    </xf>
    <xf numFmtId="0" fontId="5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14" xfId="0" applyFont="1" applyBorder="1" applyAlignment="1">
      <alignment horizontal="centerContinuous"/>
    </xf>
    <xf numFmtId="0" fontId="18" fillId="0" borderId="11" xfId="0" applyFont="1" applyBorder="1" applyAlignment="1">
      <alignment horizontal="centerContinuous" vertical="top"/>
    </xf>
    <xf numFmtId="0" fontId="5" fillId="0" borderId="13" xfId="0" applyFont="1" applyBorder="1" applyAlignment="1">
      <alignment horizontal="right"/>
    </xf>
    <xf numFmtId="1" fontId="5" fillId="0" borderId="13" xfId="0" applyNumberFormat="1" applyFont="1" applyBorder="1" applyAlignment="1">
      <alignment horizontal="left"/>
    </xf>
    <xf numFmtId="40" fontId="5" fillId="0" borderId="13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9" fillId="0" borderId="0" xfId="0" applyFont="1" applyAlignment="1">
      <alignment/>
    </xf>
    <xf numFmtId="14" fontId="6" fillId="0" borderId="13" xfId="0" applyNumberFormat="1" applyFont="1" applyBorder="1" applyAlignment="1">
      <alignment horizontal="left"/>
    </xf>
    <xf numFmtId="14" fontId="13" fillId="0" borderId="13" xfId="0" applyNumberFormat="1" applyFont="1" applyBorder="1" applyAlignment="1">
      <alignment horizontal="left"/>
    </xf>
    <xf numFmtId="20" fontId="6" fillId="0" borderId="13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right"/>
    </xf>
    <xf numFmtId="0" fontId="20" fillId="0" borderId="32" xfId="0" applyFont="1" applyBorder="1" applyAlignment="1">
      <alignment horizontal="center"/>
    </xf>
    <xf numFmtId="14" fontId="6" fillId="0" borderId="33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0" fillId="0" borderId="0" xfId="0" applyFont="1" applyAlignment="1">
      <alignment/>
    </xf>
    <xf numFmtId="7" fontId="6" fillId="0" borderId="13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17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18" fillId="0" borderId="21" xfId="0" applyFont="1" applyBorder="1" applyAlignment="1">
      <alignment horizontal="centerContinuous" vertical="center"/>
    </xf>
    <xf numFmtId="0" fontId="6" fillId="0" borderId="32" xfId="0" applyFont="1" applyBorder="1" applyAlignment="1">
      <alignment/>
    </xf>
    <xf numFmtId="14" fontId="6" fillId="0" borderId="20" xfId="0" applyNumberFormat="1" applyFont="1" applyBorder="1" applyAlignment="1">
      <alignment horizontal="left"/>
    </xf>
    <xf numFmtId="14" fontId="6" fillId="0" borderId="19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6" xfId="0" applyFont="1" applyBorder="1" applyAlignment="1">
      <alignment horizontal="left"/>
    </xf>
    <xf numFmtId="0" fontId="18" fillId="0" borderId="13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6" fillId="0" borderId="34" xfId="0" applyFont="1" applyBorder="1" applyAlignment="1">
      <alignment/>
    </xf>
    <xf numFmtId="0" fontId="18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18" fillId="0" borderId="35" xfId="0" applyFont="1" applyBorder="1" applyAlignment="1">
      <alignment horizontal="centerContinuous"/>
    </xf>
    <xf numFmtId="0" fontId="0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right"/>
    </xf>
    <xf numFmtId="39" fontId="6" fillId="0" borderId="32" xfId="0" applyNumberFormat="1" applyFont="1" applyBorder="1" applyAlignment="1">
      <alignment/>
    </xf>
    <xf numFmtId="39" fontId="6" fillId="0" borderId="13" xfId="0" applyNumberFormat="1" applyFont="1" applyBorder="1" applyAlignment="1">
      <alignment/>
    </xf>
    <xf numFmtId="39" fontId="6" fillId="0" borderId="19" xfId="0" applyNumberFormat="1" applyFont="1" applyBorder="1" applyAlignment="1">
      <alignment/>
    </xf>
    <xf numFmtId="0" fontId="19" fillId="0" borderId="24" xfId="0" applyFont="1" applyBorder="1" applyAlignment="1">
      <alignment/>
    </xf>
    <xf numFmtId="4" fontId="6" fillId="0" borderId="19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0" fontId="6" fillId="0" borderId="36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right"/>
    </xf>
    <xf numFmtId="0" fontId="19" fillId="0" borderId="19" xfId="0" applyFont="1" applyBorder="1" applyAlignment="1">
      <alignment horizontal="right"/>
    </xf>
    <xf numFmtId="0" fontId="19" fillId="0" borderId="19" xfId="0" applyFont="1" applyBorder="1" applyAlignment="1">
      <alignment/>
    </xf>
    <xf numFmtId="4" fontId="6" fillId="0" borderId="13" xfId="0" applyNumberFormat="1" applyFont="1" applyBorder="1" applyAlignment="1">
      <alignment horizontal="centerContinuous"/>
    </xf>
    <xf numFmtId="2" fontId="6" fillId="0" borderId="13" xfId="0" applyNumberFormat="1" applyFont="1" applyBorder="1" applyAlignment="1">
      <alignment horizontal="centerContinuous"/>
    </xf>
    <xf numFmtId="0" fontId="15" fillId="0" borderId="19" xfId="0" applyFont="1" applyBorder="1" applyAlignment="1">
      <alignment horizontal="right"/>
    </xf>
    <xf numFmtId="4" fontId="6" fillId="0" borderId="19" xfId="0" applyNumberFormat="1" applyFont="1" applyBorder="1" applyAlignment="1">
      <alignment horizontal="centerContinuous"/>
    </xf>
    <xf numFmtId="2" fontId="6" fillId="0" borderId="19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165" fontId="24" fillId="0" borderId="17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8" fillId="0" borderId="37" xfId="0" applyFont="1" applyFill="1" applyBorder="1" applyAlignment="1">
      <alignment horizontal="left"/>
    </xf>
    <xf numFmtId="0" fontId="28" fillId="0" borderId="30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28" fillId="0" borderId="38" xfId="0" applyFont="1" applyFill="1" applyBorder="1" applyAlignment="1">
      <alignment horizontal="left"/>
    </xf>
    <xf numFmtId="0" fontId="29" fillId="0" borderId="38" xfId="0" applyFont="1" applyFill="1" applyBorder="1" applyAlignment="1">
      <alignment horizontal="left"/>
    </xf>
    <xf numFmtId="9" fontId="28" fillId="0" borderId="30" xfId="0" applyNumberFormat="1" applyFont="1" applyFill="1" applyBorder="1" applyAlignment="1">
      <alignment horizontal="left"/>
    </xf>
    <xf numFmtId="0" fontId="28" fillId="0" borderId="28" xfId="0" applyFont="1" applyFill="1" applyBorder="1" applyAlignment="1">
      <alignment/>
    </xf>
    <xf numFmtId="0" fontId="28" fillId="0" borderId="0" xfId="0" applyFont="1" applyAlignment="1">
      <alignment/>
    </xf>
    <xf numFmtId="9" fontId="28" fillId="0" borderId="0" xfId="0" applyNumberFormat="1" applyFont="1" applyAlignment="1">
      <alignment horizontal="left"/>
    </xf>
    <xf numFmtId="165" fontId="28" fillId="0" borderId="39" xfId="0" applyNumberFormat="1" applyFont="1" applyFill="1" applyBorder="1" applyAlignment="1">
      <alignment horizontal="left"/>
    </xf>
    <xf numFmtId="7" fontId="28" fillId="0" borderId="28" xfId="0" applyNumberFormat="1" applyFont="1" applyFill="1" applyBorder="1" applyAlignment="1">
      <alignment horizontal="left"/>
    </xf>
    <xf numFmtId="7" fontId="28" fillId="0" borderId="39" xfId="0" applyNumberFormat="1" applyFont="1" applyFill="1" applyBorder="1" applyAlignment="1">
      <alignment horizontal="left"/>
    </xf>
    <xf numFmtId="7" fontId="28" fillId="0" borderId="0" xfId="0" applyNumberFormat="1" applyFont="1" applyAlignment="1">
      <alignment horizontal="left"/>
    </xf>
    <xf numFmtId="14" fontId="28" fillId="0" borderId="39" xfId="0" applyNumberFormat="1" applyFont="1" applyFill="1" applyBorder="1" applyAlignment="1">
      <alignment horizontal="left"/>
    </xf>
    <xf numFmtId="20" fontId="28" fillId="0" borderId="28" xfId="0" applyNumberFormat="1" applyFont="1" applyFill="1" applyBorder="1" applyAlignment="1">
      <alignment horizontal="left"/>
    </xf>
    <xf numFmtId="0" fontId="28" fillId="0" borderId="28" xfId="0" applyFont="1" applyFill="1" applyBorder="1" applyAlignment="1">
      <alignment horizontal="left"/>
    </xf>
    <xf numFmtId="20" fontId="28" fillId="0" borderId="39" xfId="0" applyNumberFormat="1" applyFont="1" applyFill="1" applyBorder="1" applyAlignment="1">
      <alignment horizontal="left"/>
    </xf>
    <xf numFmtId="0" fontId="28" fillId="0" borderId="39" xfId="0" applyFont="1" applyFill="1" applyBorder="1" applyAlignment="1">
      <alignment horizontal="left"/>
    </xf>
    <xf numFmtId="165" fontId="28" fillId="0" borderId="40" xfId="0" applyNumberFormat="1" applyFont="1" applyFill="1" applyBorder="1" applyAlignment="1">
      <alignment horizontal="left"/>
    </xf>
    <xf numFmtId="0" fontId="28" fillId="0" borderId="38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0" fontId="28" fillId="0" borderId="41" xfId="0" applyFont="1" applyFill="1" applyBorder="1" applyAlignment="1">
      <alignment horizontal="left"/>
    </xf>
    <xf numFmtId="0" fontId="5" fillId="0" borderId="41" xfId="0" applyFont="1" applyFill="1" applyBorder="1" applyAlignment="1">
      <alignment/>
    </xf>
    <xf numFmtId="0" fontId="5" fillId="0" borderId="38" xfId="0" applyFont="1" applyBorder="1" applyAlignment="1">
      <alignment/>
    </xf>
    <xf numFmtId="40" fontId="28" fillId="0" borderId="39" xfId="0" applyNumberFormat="1" applyFont="1" applyBorder="1" applyAlignment="1">
      <alignment horizontal="left"/>
    </xf>
    <xf numFmtId="165" fontId="28" fillId="0" borderId="28" xfId="0" applyNumberFormat="1" applyFont="1" applyFill="1" applyBorder="1" applyAlignment="1">
      <alignment horizontal="left"/>
    </xf>
    <xf numFmtId="1" fontId="28" fillId="0" borderId="39" xfId="0" applyNumberFormat="1" applyFont="1" applyFill="1" applyBorder="1" applyAlignment="1">
      <alignment horizontal="left"/>
    </xf>
    <xf numFmtId="7" fontId="28" fillId="0" borderId="39" xfId="0" applyNumberFormat="1" applyFont="1" applyBorder="1" applyAlignment="1">
      <alignment/>
    </xf>
    <xf numFmtId="1" fontId="28" fillId="0" borderId="37" xfId="0" applyNumberFormat="1" applyFont="1" applyFill="1" applyBorder="1" applyAlignment="1">
      <alignment horizontal="left"/>
    </xf>
    <xf numFmtId="0" fontId="22" fillId="0" borderId="38" xfId="0" applyFont="1" applyBorder="1" applyAlignment="1">
      <alignment horizontal="right"/>
    </xf>
    <xf numFmtId="7" fontId="28" fillId="0" borderId="38" xfId="0" applyNumberFormat="1" applyFont="1" applyFill="1" applyBorder="1" applyAlignment="1">
      <alignment horizontal="left"/>
    </xf>
    <xf numFmtId="0" fontId="22" fillId="0" borderId="38" xfId="0" applyFont="1" applyBorder="1" applyAlignment="1">
      <alignment/>
    </xf>
    <xf numFmtId="1" fontId="28" fillId="0" borderId="41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right"/>
    </xf>
    <xf numFmtId="7" fontId="28" fillId="0" borderId="41" xfId="0" applyNumberFormat="1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/>
    </xf>
    <xf numFmtId="7" fontId="28" fillId="0" borderId="30" xfId="0" applyNumberFormat="1" applyFont="1" applyFill="1" applyBorder="1" applyAlignment="1">
      <alignment horizontal="left"/>
    </xf>
    <xf numFmtId="0" fontId="28" fillId="0" borderId="39" xfId="0" applyFont="1" applyFill="1" applyBorder="1" applyAlignment="1">
      <alignment/>
    </xf>
    <xf numFmtId="7" fontId="28" fillId="0" borderId="29" xfId="0" applyNumberFormat="1" applyFont="1" applyFill="1" applyBorder="1" applyAlignment="1">
      <alignment horizontal="left"/>
    </xf>
    <xf numFmtId="40" fontId="28" fillId="0" borderId="0" xfId="0" applyNumberFormat="1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0" xfId="0" applyFont="1" applyBorder="1" applyAlignment="1">
      <alignment/>
    </xf>
    <xf numFmtId="0" fontId="28" fillId="0" borderId="0" xfId="0" applyFont="1" applyAlignment="1">
      <alignment horizontal="center"/>
    </xf>
    <xf numFmtId="0" fontId="5" fillId="0" borderId="40" xfId="0" applyFont="1" applyBorder="1" applyAlignment="1">
      <alignment horizontal="left"/>
    </xf>
    <xf numFmtId="0" fontId="5" fillId="0" borderId="29" xfId="0" applyFont="1" applyBorder="1" applyAlignment="1">
      <alignment/>
    </xf>
    <xf numFmtId="165" fontId="28" fillId="0" borderId="38" xfId="0" applyNumberFormat="1" applyFont="1" applyBorder="1" applyAlignment="1">
      <alignment horizontal="left"/>
    </xf>
    <xf numFmtId="0" fontId="28" fillId="0" borderId="42" xfId="0" applyFont="1" applyBorder="1" applyAlignment="1">
      <alignment horizontal="left"/>
    </xf>
    <xf numFmtId="7" fontId="6" fillId="0" borderId="4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3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5" fillId="0" borderId="0" xfId="0" applyFont="1" applyAlignment="1">
      <alignment wrapText="1"/>
    </xf>
    <xf numFmtId="0" fontId="22" fillId="0" borderId="28" xfId="0" applyFont="1" applyBorder="1" applyAlignment="1">
      <alignment/>
    </xf>
    <xf numFmtId="0" fontId="20" fillId="0" borderId="43" xfId="0" applyFont="1" applyBorder="1" applyAlignment="1">
      <alignment horizontal="centerContinuous"/>
    </xf>
    <xf numFmtId="7" fontId="32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right"/>
    </xf>
    <xf numFmtId="0" fontId="30" fillId="0" borderId="37" xfId="5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49A9"/>
      <rgbColor rgb="0000ABEA"/>
      <rgbColor rgb="00900000"/>
      <rgbColor rgb="00006411"/>
      <rgbColor rgb="00000090"/>
      <rgbColor rgb="00FFDBFD"/>
      <rgbColor rgb="006D00FF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6"/>
  <sheetViews>
    <sheetView showGridLines="0" tabSelected="1" zoomScalePageLayoutView="0" workbookViewId="0" topLeftCell="F4">
      <selection activeCell="I5" sqref="I5"/>
    </sheetView>
  </sheetViews>
  <sheetFormatPr defaultColWidth="10.75390625" defaultRowHeight="12.75"/>
  <cols>
    <col min="1" max="1" width="29.625" style="35" customWidth="1"/>
    <col min="2" max="2" width="8.75390625" style="47" customWidth="1"/>
    <col min="3" max="3" width="14.25390625" style="47" customWidth="1"/>
    <col min="4" max="4" width="14.375" style="47" customWidth="1"/>
    <col min="5" max="5" width="8.75390625" style="47" customWidth="1"/>
    <col min="6" max="7" width="8.75390625" style="5" customWidth="1"/>
    <col min="8" max="8" width="3.25390625" style="5" customWidth="1"/>
    <col min="9" max="9" width="12.75390625" style="5" customWidth="1"/>
    <col min="10" max="10" width="4.00390625" style="5" customWidth="1"/>
    <col min="11" max="11" width="14.25390625" style="5" customWidth="1"/>
    <col min="12" max="12" width="3.75390625" style="5" customWidth="1"/>
    <col min="13" max="13" width="11.25390625" style="5" customWidth="1"/>
    <col min="14" max="14" width="4.875" style="5" customWidth="1"/>
    <col min="15" max="15" width="6.75390625" style="5" customWidth="1"/>
    <col min="16" max="16" width="5.625" style="5" customWidth="1"/>
    <col min="17" max="17" width="5.125" style="5" customWidth="1"/>
    <col min="18" max="18" width="12.25390625" style="5" customWidth="1"/>
    <col min="19" max="19" width="2.75390625" style="5" customWidth="1"/>
    <col min="20" max="20" width="13.375" style="5" customWidth="1"/>
    <col min="21" max="21" width="4.00390625" style="5" customWidth="1"/>
    <col min="22" max="22" width="8.875" style="5" customWidth="1"/>
    <col min="23" max="23" width="4.00390625" style="5" customWidth="1"/>
    <col min="24" max="24" width="3.125" style="5" customWidth="1"/>
    <col min="25" max="16384" width="10.75390625" style="5" customWidth="1"/>
  </cols>
  <sheetData>
    <row r="1" spans="1:24" ht="14.25" thickBot="1" thickTop="1">
      <c r="A1" s="43" t="s">
        <v>115</v>
      </c>
      <c r="B1" s="46">
        <f>V55</f>
        <v>0</v>
      </c>
      <c r="H1" s="69"/>
      <c r="I1" s="4"/>
      <c r="J1" s="4"/>
      <c r="K1" s="4"/>
      <c r="L1" s="4"/>
      <c r="M1" s="4"/>
      <c r="N1" s="4"/>
      <c r="O1" s="4"/>
      <c r="P1" s="4"/>
      <c r="Q1" s="4"/>
      <c r="R1" s="4"/>
      <c r="S1" s="83" t="s">
        <v>103</v>
      </c>
      <c r="T1" s="88" t="str">
        <f>IF(B7=0," ",B7)</f>
        <v> </v>
      </c>
      <c r="U1" s="82" t="s">
        <v>116</v>
      </c>
      <c r="V1" s="89" t="str">
        <f>IF(D7=0," ",D7)</f>
        <v> </v>
      </c>
      <c r="W1" s="4"/>
      <c r="X1" s="4"/>
    </row>
    <row r="2" spans="1:22" ht="14.25" thickBot="1" thickTop="1">
      <c r="A2" s="45" t="s">
        <v>117</v>
      </c>
      <c r="B2" s="45" t="s">
        <v>117</v>
      </c>
      <c r="C2" s="45" t="s">
        <v>117</v>
      </c>
      <c r="D2" s="63"/>
      <c r="E2" s="45"/>
      <c r="F2" s="45"/>
      <c r="G2" s="45"/>
      <c r="H2" s="45" t="s">
        <v>117</v>
      </c>
      <c r="N2" s="90" t="s">
        <v>0</v>
      </c>
      <c r="O2" s="28"/>
      <c r="S2" s="83" t="s">
        <v>103</v>
      </c>
      <c r="T2" s="88" t="str">
        <f>IF(B8=0," ",B8)</f>
        <v> </v>
      </c>
      <c r="U2" s="82" t="s">
        <v>116</v>
      </c>
      <c r="V2" s="89" t="str">
        <f>IF(D8=0," ",D8)</f>
        <v> </v>
      </c>
    </row>
    <row r="3" spans="1:23" ht="13.5" thickBot="1">
      <c r="A3" s="159" t="s">
        <v>1</v>
      </c>
      <c r="B3" s="169"/>
      <c r="C3" s="170"/>
      <c r="D3" s="163" t="s">
        <v>55</v>
      </c>
      <c r="E3" s="240"/>
      <c r="F3" s="211"/>
      <c r="H3" s="45" t="s">
        <v>117</v>
      </c>
      <c r="M3" s="227" t="s">
        <v>24</v>
      </c>
      <c r="N3" s="90"/>
      <c r="O3" s="28"/>
      <c r="S3" s="83" t="s">
        <v>103</v>
      </c>
      <c r="T3" s="88" t="str">
        <f>IF(B9=0," ",B9)</f>
        <v> </v>
      </c>
      <c r="U3" s="82" t="s">
        <v>116</v>
      </c>
      <c r="V3" s="89" t="str">
        <f>IF(D9=0," ",D9)</f>
        <v> </v>
      </c>
      <c r="W3"/>
    </row>
    <row r="4" spans="1:24" ht="13.5" thickBot="1">
      <c r="A4" s="159" t="s">
        <v>2</v>
      </c>
      <c r="B4" s="169"/>
      <c r="C4" s="172"/>
      <c r="D4" s="172"/>
      <c r="E4" s="173"/>
      <c r="F4" s="174"/>
      <c r="H4" s="45" t="s">
        <v>117</v>
      </c>
      <c r="J4" s="5" t="s">
        <v>118</v>
      </c>
      <c r="N4" s="90" t="s">
        <v>3</v>
      </c>
      <c r="O4" s="28"/>
      <c r="S4" s="83" t="s">
        <v>103</v>
      </c>
      <c r="T4" s="88" t="str">
        <f>IF(B10=0," ",B10)</f>
        <v> </v>
      </c>
      <c r="U4" s="82" t="s">
        <v>116</v>
      </c>
      <c r="V4" s="89" t="str">
        <f>IF(D10=0," ",D10)</f>
        <v> </v>
      </c>
      <c r="W4" s="62"/>
      <c r="X4" s="62"/>
    </row>
    <row r="5" spans="1:24" ht="18.75" customHeight="1" thickBot="1">
      <c r="A5" s="159" t="s">
        <v>108</v>
      </c>
      <c r="B5" s="175"/>
      <c r="C5" s="176"/>
      <c r="D5" s="4"/>
      <c r="E5" s="171"/>
      <c r="F5" s="177"/>
      <c r="H5" s="45" t="s">
        <v>117</v>
      </c>
      <c r="J5" s="5" t="s">
        <v>119</v>
      </c>
      <c r="T5" s="4"/>
      <c r="U5" s="84" t="s">
        <v>4</v>
      </c>
      <c r="V5" s="87"/>
      <c r="W5" s="8"/>
      <c r="X5" s="20"/>
    </row>
    <row r="6" spans="1:24" ht="18.75" customHeight="1" thickBot="1">
      <c r="A6" s="159" t="s">
        <v>109</v>
      </c>
      <c r="B6" s="207"/>
      <c r="C6" s="176"/>
      <c r="D6" s="4"/>
      <c r="E6" s="171"/>
      <c r="F6" s="177"/>
      <c r="H6" s="45"/>
      <c r="T6" s="4"/>
      <c r="U6" s="84"/>
      <c r="V6" s="218"/>
      <c r="W6" s="219"/>
      <c r="X6" s="62"/>
    </row>
    <row r="7" spans="1:23" ht="13.5" thickBot="1">
      <c r="A7" s="159" t="s">
        <v>99</v>
      </c>
      <c r="B7" s="178"/>
      <c r="C7" s="159" t="s">
        <v>5</v>
      </c>
      <c r="D7" s="179"/>
      <c r="E7" s="4"/>
      <c r="F7" s="4"/>
      <c r="G7"/>
      <c r="H7" s="45" t="s">
        <v>117</v>
      </c>
      <c r="T7" s="91" t="s">
        <v>121</v>
      </c>
      <c r="U7" s="220" t="str">
        <f>IF(B4=0," ",B4)</f>
        <v> </v>
      </c>
      <c r="V7" s="91" t="s">
        <v>122</v>
      </c>
      <c r="W7" s="220" t="str">
        <f>IF(D4=0," ",D4)</f>
        <v> </v>
      </c>
    </row>
    <row r="8" spans="1:24" ht="13.5" thickBot="1">
      <c r="A8" s="160" t="s">
        <v>100</v>
      </c>
      <c r="B8" s="178"/>
      <c r="C8" s="159" t="s">
        <v>5</v>
      </c>
      <c r="D8" s="180"/>
      <c r="E8" s="163"/>
      <c r="F8" s="181"/>
      <c r="G8"/>
      <c r="H8" s="45" t="s">
        <v>117</v>
      </c>
      <c r="I8" s="91" t="s">
        <v>56</v>
      </c>
      <c r="J8" s="92" t="str">
        <f>IF(B3=0," ",B3)</f>
        <v> </v>
      </c>
      <c r="K8" s="20"/>
      <c r="L8" s="20"/>
      <c r="M8" s="20"/>
      <c r="N8" s="239" t="s">
        <v>57</v>
      </c>
      <c r="O8" s="20" t="str">
        <f>IF(E3=0," ",E3)</f>
        <v> </v>
      </c>
      <c r="P8" s="20"/>
      <c r="Q8" s="20"/>
      <c r="R8" s="27"/>
      <c r="S8" s="13"/>
      <c r="T8" s="96" t="s">
        <v>6</v>
      </c>
      <c r="U8" s="220" t="str">
        <f>IF(B5=0," ",B5)</f>
        <v> </v>
      </c>
      <c r="V8" s="91" t="s">
        <v>110</v>
      </c>
      <c r="W8" s="220" t="str">
        <f>IF(B6=0," ",B6)</f>
        <v> </v>
      </c>
      <c r="X8" s="96"/>
    </row>
    <row r="9" spans="1:23" ht="13.5" thickBot="1">
      <c r="A9" s="160" t="s">
        <v>101</v>
      </c>
      <c r="B9" s="178"/>
      <c r="C9" s="159" t="s">
        <v>5</v>
      </c>
      <c r="D9" s="180"/>
      <c r="E9" s="163"/>
      <c r="F9" s="181"/>
      <c r="G9"/>
      <c r="H9" s="45" t="s">
        <v>117</v>
      </c>
      <c r="I9" s="91" t="s">
        <v>7</v>
      </c>
      <c r="J9" s="93" t="s">
        <v>120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4" ht="13.5" thickBot="1">
      <c r="A10" s="160" t="s">
        <v>102</v>
      </c>
      <c r="B10" s="178"/>
      <c r="C10" s="159" t="s">
        <v>5</v>
      </c>
      <c r="D10" s="180"/>
      <c r="E10" s="163"/>
      <c r="F10" s="181"/>
      <c r="H10" s="45" t="s">
        <v>117</v>
      </c>
      <c r="I10" s="91" t="s">
        <v>8</v>
      </c>
      <c r="J10" s="3"/>
      <c r="K10" s="92">
        <f>IF(B11=0,"",B11)</f>
      </c>
      <c r="L10" s="96" t="s">
        <v>9</v>
      </c>
      <c r="M10" s="94" t="str">
        <f>IF(D11=0," ",D11)</f>
        <v> </v>
      </c>
      <c r="N10" s="25">
        <f>IF(F11=0,"",F11)</f>
      </c>
      <c r="O10" s="7"/>
      <c r="P10" s="3"/>
      <c r="Q10" s="4"/>
      <c r="R10" s="4"/>
      <c r="S10" s="158" t="s">
        <v>10</v>
      </c>
      <c r="T10" s="95">
        <f>IF(B12=0,"",B12)</f>
      </c>
      <c r="U10" s="96" t="s">
        <v>9</v>
      </c>
      <c r="V10" s="94" t="str">
        <f>IF(D12=0," ",D12)</f>
        <v> </v>
      </c>
      <c r="W10" s="25">
        <f>IF(F12=0,"",F12)</f>
      </c>
      <c r="X10" s="3"/>
    </row>
    <row r="11" spans="1:24" ht="13.5" thickBot="1">
      <c r="A11" s="159" t="s">
        <v>11</v>
      </c>
      <c r="B11" s="182"/>
      <c r="C11" s="161" t="s">
        <v>12</v>
      </c>
      <c r="D11" s="183"/>
      <c r="E11" s="161" t="s">
        <v>13</v>
      </c>
      <c r="F11" s="184"/>
      <c r="G11"/>
      <c r="H11" s="45" t="s">
        <v>117</v>
      </c>
      <c r="I11" s="91" t="s">
        <v>14</v>
      </c>
      <c r="J11" s="3"/>
      <c r="K11" s="92" t="str">
        <f>IF(B13=0," ",B13)</f>
        <v> 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13.5" thickBot="1">
      <c r="A12" s="159" t="s">
        <v>15</v>
      </c>
      <c r="B12" s="182"/>
      <c r="C12" s="161" t="s">
        <v>12</v>
      </c>
      <c r="D12" s="185"/>
      <c r="E12" s="161" t="s">
        <v>13</v>
      </c>
      <c r="F12" s="186"/>
      <c r="G12"/>
      <c r="H12" s="45" t="s">
        <v>117</v>
      </c>
      <c r="I12" s="20"/>
      <c r="J12" s="20"/>
      <c r="K12" s="20" t="str">
        <f>IF(B14=0," ",B14)</f>
        <v> 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8" ht="13.5" thickBot="1">
      <c r="A13" s="159" t="s">
        <v>16</v>
      </c>
      <c r="B13" s="187"/>
      <c r="C13" s="172"/>
      <c r="D13" s="172"/>
      <c r="E13" s="188"/>
      <c r="F13" s="189"/>
      <c r="G13" s="68"/>
      <c r="H13" s="45" t="s">
        <v>117</v>
      </c>
    </row>
    <row r="14" spans="1:25" ht="12" customHeight="1" thickBot="1">
      <c r="A14" s="159" t="s">
        <v>17</v>
      </c>
      <c r="B14" s="187"/>
      <c r="C14" s="190"/>
      <c r="D14" s="190"/>
      <c r="E14" s="190"/>
      <c r="F14" s="191"/>
      <c r="G14" s="67"/>
      <c r="H14" s="45" t="s">
        <v>117</v>
      </c>
      <c r="I14" s="85" t="s">
        <v>18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9"/>
      <c r="V14" s="21"/>
      <c r="W14" s="21"/>
      <c r="X14" s="22"/>
      <c r="Y14" s="4"/>
    </row>
    <row r="15" spans="1:25" ht="12" customHeight="1" thickBot="1">
      <c r="A15" s="159" t="s">
        <v>117</v>
      </c>
      <c r="B15" s="215"/>
      <c r="C15" s="167"/>
      <c r="D15" s="168" t="s">
        <v>106</v>
      </c>
      <c r="E15" s="216"/>
      <c r="F15" s="235"/>
      <c r="G15" s="217"/>
      <c r="H15" s="45" t="s">
        <v>117</v>
      </c>
      <c r="I15" s="86"/>
      <c r="J15" s="60"/>
      <c r="K15" s="60"/>
      <c r="L15" s="60"/>
      <c r="M15" s="60"/>
      <c r="N15" s="60"/>
      <c r="O15" s="60"/>
      <c r="P15" s="60"/>
      <c r="Q15" s="54"/>
      <c r="R15" s="54"/>
      <c r="S15" s="54"/>
      <c r="T15" s="54"/>
      <c r="U15" s="2"/>
      <c r="V15" s="12"/>
      <c r="W15" s="12"/>
      <c r="X15" s="16"/>
      <c r="Y15" s="4"/>
    </row>
    <row r="16" spans="1:24" ht="12" customHeight="1" thickBot="1">
      <c r="A16" s="161" t="s">
        <v>105</v>
      </c>
      <c r="B16" s="193"/>
      <c r="C16" s="167"/>
      <c r="D16" s="167"/>
      <c r="E16" s="167"/>
      <c r="F16" s="4" t="s">
        <v>52</v>
      </c>
      <c r="H16" s="45" t="s">
        <v>117</v>
      </c>
      <c r="I16" s="97" t="s">
        <v>19</v>
      </c>
      <c r="J16" s="98" t="s">
        <v>20</v>
      </c>
      <c r="K16" s="99"/>
      <c r="L16" s="100"/>
      <c r="M16" s="100"/>
      <c r="N16" s="98" t="s">
        <v>21</v>
      </c>
      <c r="O16" s="100"/>
      <c r="P16" s="99"/>
      <c r="Q16" s="100"/>
      <c r="R16" s="100"/>
      <c r="S16" s="237" t="s">
        <v>45</v>
      </c>
      <c r="T16" s="98" t="s">
        <v>22</v>
      </c>
      <c r="U16" s="101"/>
      <c r="V16" s="81" t="s">
        <v>23</v>
      </c>
      <c r="W16" s="102"/>
      <c r="X16" s="103"/>
    </row>
    <row r="17" spans="1:24" ht="12" customHeight="1" thickBot="1">
      <c r="A17" s="159" t="s">
        <v>27</v>
      </c>
      <c r="B17" s="182" t="s">
        <v>74</v>
      </c>
      <c r="C17" s="184" t="s">
        <v>29</v>
      </c>
      <c r="D17" s="194" t="s">
        <v>30</v>
      </c>
      <c r="E17" s="184" t="s">
        <v>31</v>
      </c>
      <c r="F17" s="236" t="s">
        <v>48</v>
      </c>
      <c r="G17" s="238" t="s">
        <v>47</v>
      </c>
      <c r="H17" s="45" t="s">
        <v>117</v>
      </c>
      <c r="I17" s="104" t="str">
        <f aca="true" t="shared" si="0" ref="I17:I23">IF(B17="date"," ",B17)</f>
        <v> </v>
      </c>
      <c r="J17" s="105"/>
      <c r="K17" s="92" t="str">
        <f>IF(C17="from"," ",C17)</f>
        <v> </v>
      </c>
      <c r="L17" s="27"/>
      <c r="M17" s="27"/>
      <c r="N17" s="106"/>
      <c r="O17" s="92" t="str">
        <f aca="true" t="shared" si="1" ref="O17:O23">IF(D17="to"," ",D17)</f>
        <v> </v>
      </c>
      <c r="P17" s="20"/>
      <c r="Q17" s="78"/>
      <c r="R17" s="78"/>
      <c r="S17" s="220" t="str">
        <f aca="true" t="shared" si="2" ref="S17:S23">IF(F17="Class"," ",F17)</f>
        <v> </v>
      </c>
      <c r="T17" s="105" t="str">
        <f aca="true" t="shared" si="3" ref="T17:T23">IF(E17="mode"," ",E17)</f>
        <v> </v>
      </c>
      <c r="U17" s="61" t="s">
        <v>116</v>
      </c>
      <c r="V17" s="107" t="str">
        <f>IF($B16=0," ",B16)</f>
        <v> </v>
      </c>
      <c r="W17" s="108"/>
      <c r="X17" s="109"/>
    </row>
    <row r="18" spans="1:24" ht="12" customHeight="1" thickBot="1">
      <c r="A18" s="159" t="s">
        <v>32</v>
      </c>
      <c r="B18" s="182" t="s">
        <v>28</v>
      </c>
      <c r="C18" s="186" t="s">
        <v>29</v>
      </c>
      <c r="D18" s="178" t="s">
        <v>30</v>
      </c>
      <c r="E18" s="186" t="s">
        <v>31</v>
      </c>
      <c r="F18" s="236" t="s">
        <v>48</v>
      </c>
      <c r="G18" s="13" t="s">
        <v>46</v>
      </c>
      <c r="H18" s="45" t="s">
        <v>117</v>
      </c>
      <c r="I18" s="104" t="str">
        <f t="shared" si="0"/>
        <v> </v>
      </c>
      <c r="J18" s="105"/>
      <c r="K18" s="92" t="str">
        <f aca="true" t="shared" si="4" ref="K18:K23">IF(C18="from"," ",C18)</f>
        <v> </v>
      </c>
      <c r="L18" s="27"/>
      <c r="M18" s="27"/>
      <c r="N18" s="106"/>
      <c r="O18" s="92" t="str">
        <f t="shared" si="1"/>
        <v> </v>
      </c>
      <c r="P18" s="20"/>
      <c r="Q18" s="78"/>
      <c r="R18" s="78"/>
      <c r="S18" s="220" t="str">
        <f t="shared" si="2"/>
        <v> </v>
      </c>
      <c r="T18" s="105" t="str">
        <f t="shared" si="3"/>
        <v> </v>
      </c>
      <c r="U18" s="61"/>
      <c r="V18" s="107"/>
      <c r="W18" s="108"/>
      <c r="X18" s="109"/>
    </row>
    <row r="19" spans="1:24" ht="12" customHeight="1" thickBot="1">
      <c r="A19" s="159" t="s">
        <v>34</v>
      </c>
      <c r="B19" s="182" t="s">
        <v>28</v>
      </c>
      <c r="C19" s="186" t="s">
        <v>29</v>
      </c>
      <c r="D19" s="178" t="s">
        <v>30</v>
      </c>
      <c r="E19" s="186" t="s">
        <v>31</v>
      </c>
      <c r="F19" s="236" t="s">
        <v>48</v>
      </c>
      <c r="G19" s="13" t="s">
        <v>49</v>
      </c>
      <c r="H19" s="45" t="s">
        <v>117</v>
      </c>
      <c r="I19" s="104" t="str">
        <f t="shared" si="0"/>
        <v> </v>
      </c>
      <c r="J19" s="105"/>
      <c r="K19" s="92" t="str">
        <f t="shared" si="4"/>
        <v> </v>
      </c>
      <c r="L19" s="27"/>
      <c r="M19" s="27"/>
      <c r="N19" s="106"/>
      <c r="O19" s="92" t="str">
        <f t="shared" si="1"/>
        <v> </v>
      </c>
      <c r="P19" s="27"/>
      <c r="Q19" s="27"/>
      <c r="R19" s="78"/>
      <c r="S19" s="220" t="str">
        <f t="shared" si="2"/>
        <v> </v>
      </c>
      <c r="T19" s="105" t="str">
        <f t="shared" si="3"/>
        <v> </v>
      </c>
      <c r="U19" s="61"/>
      <c r="V19" s="107"/>
      <c r="W19" s="108"/>
      <c r="X19" s="109"/>
    </row>
    <row r="20" spans="1:24" ht="12" customHeight="1" thickBot="1">
      <c r="A20" s="159" t="s">
        <v>35</v>
      </c>
      <c r="B20" s="182" t="s">
        <v>28</v>
      </c>
      <c r="C20" s="186" t="s">
        <v>29</v>
      </c>
      <c r="D20" s="178" t="s">
        <v>30</v>
      </c>
      <c r="E20" s="186" t="s">
        <v>31</v>
      </c>
      <c r="F20" s="236" t="s">
        <v>48</v>
      </c>
      <c r="G20" s="13" t="s">
        <v>50</v>
      </c>
      <c r="H20" s="45" t="s">
        <v>117</v>
      </c>
      <c r="I20" s="104" t="str">
        <f t="shared" si="0"/>
        <v> </v>
      </c>
      <c r="J20" s="105"/>
      <c r="K20" s="92" t="str">
        <f t="shared" si="4"/>
        <v> </v>
      </c>
      <c r="L20" s="27"/>
      <c r="M20" s="27"/>
      <c r="N20" s="106"/>
      <c r="O20" s="92" t="str">
        <f t="shared" si="1"/>
        <v> </v>
      </c>
      <c r="P20" s="27"/>
      <c r="Q20" s="27"/>
      <c r="R20" s="78"/>
      <c r="S20" s="220" t="str">
        <f t="shared" si="2"/>
        <v> </v>
      </c>
      <c r="T20" s="105" t="str">
        <f t="shared" si="3"/>
        <v> </v>
      </c>
      <c r="U20" s="61"/>
      <c r="V20" s="107"/>
      <c r="W20" s="108"/>
      <c r="X20" s="109"/>
    </row>
    <row r="21" spans="1:24" ht="12" customHeight="1" thickBot="1">
      <c r="A21" s="159" t="s">
        <v>36</v>
      </c>
      <c r="B21" s="182" t="s">
        <v>28</v>
      </c>
      <c r="C21" s="186" t="s">
        <v>29</v>
      </c>
      <c r="D21" s="178" t="s">
        <v>30</v>
      </c>
      <c r="E21" s="186" t="s">
        <v>31</v>
      </c>
      <c r="F21" s="236" t="s">
        <v>51</v>
      </c>
      <c r="G21"/>
      <c r="H21" s="45" t="s">
        <v>117</v>
      </c>
      <c r="I21" s="104" t="str">
        <f t="shared" si="0"/>
        <v> </v>
      </c>
      <c r="J21" s="105"/>
      <c r="K21" s="92" t="str">
        <f t="shared" si="4"/>
        <v> </v>
      </c>
      <c r="L21" s="27"/>
      <c r="M21" s="27"/>
      <c r="N21" s="106"/>
      <c r="O21" s="92" t="str">
        <f t="shared" si="1"/>
        <v> </v>
      </c>
      <c r="P21" s="27"/>
      <c r="Q21" s="27"/>
      <c r="R21" s="78"/>
      <c r="S21" s="220" t="str">
        <f t="shared" si="2"/>
        <v> </v>
      </c>
      <c r="T21" s="105" t="str">
        <f t="shared" si="3"/>
        <v> </v>
      </c>
      <c r="U21" s="61"/>
      <c r="V21" s="107"/>
      <c r="W21" s="108"/>
      <c r="X21" s="109"/>
    </row>
    <row r="22" spans="1:24" ht="12" customHeight="1" thickBot="1">
      <c r="A22" s="159" t="s">
        <v>37</v>
      </c>
      <c r="B22" s="182" t="s">
        <v>28</v>
      </c>
      <c r="C22" s="186" t="s">
        <v>29</v>
      </c>
      <c r="D22" s="178" t="s">
        <v>30</v>
      </c>
      <c r="E22" s="186" t="s">
        <v>31</v>
      </c>
      <c r="F22" s="236" t="s">
        <v>51</v>
      </c>
      <c r="G22"/>
      <c r="H22" s="45" t="s">
        <v>117</v>
      </c>
      <c r="I22" s="104" t="str">
        <f t="shared" si="0"/>
        <v> </v>
      </c>
      <c r="J22" s="105"/>
      <c r="K22" s="92" t="str">
        <f t="shared" si="4"/>
        <v> </v>
      </c>
      <c r="L22" s="27"/>
      <c r="M22" s="27"/>
      <c r="N22" s="106"/>
      <c r="O22" s="92" t="str">
        <f t="shared" si="1"/>
        <v> </v>
      </c>
      <c r="P22" s="27"/>
      <c r="Q22" s="27"/>
      <c r="R22" s="78"/>
      <c r="S22" s="220" t="str">
        <f t="shared" si="2"/>
        <v> </v>
      </c>
      <c r="T22" s="105" t="str">
        <f t="shared" si="3"/>
        <v> </v>
      </c>
      <c r="U22" s="61"/>
      <c r="V22" s="107"/>
      <c r="W22" s="108"/>
      <c r="X22" s="109"/>
    </row>
    <row r="23" spans="1:31" s="12" customFormat="1" ht="12" customHeight="1" thickBot="1">
      <c r="A23" s="159" t="s">
        <v>38</v>
      </c>
      <c r="B23" s="182" t="s">
        <v>28</v>
      </c>
      <c r="C23" s="186" t="s">
        <v>29</v>
      </c>
      <c r="D23" s="178" t="s">
        <v>30</v>
      </c>
      <c r="E23" s="186" t="s">
        <v>31</v>
      </c>
      <c r="F23" s="236" t="s">
        <v>51</v>
      </c>
      <c r="G23"/>
      <c r="H23" s="45" t="s">
        <v>117</v>
      </c>
      <c r="I23" s="104" t="str">
        <f t="shared" si="0"/>
        <v> </v>
      </c>
      <c r="J23" s="105"/>
      <c r="K23" s="92" t="str">
        <f t="shared" si="4"/>
        <v> </v>
      </c>
      <c r="L23" s="27"/>
      <c r="M23" s="27"/>
      <c r="N23" s="106"/>
      <c r="O23" s="92" t="str">
        <f t="shared" si="1"/>
        <v> </v>
      </c>
      <c r="P23" s="27"/>
      <c r="Q23" s="27"/>
      <c r="R23" s="78"/>
      <c r="S23" s="220" t="str">
        <f t="shared" si="2"/>
        <v> </v>
      </c>
      <c r="T23" s="105" t="str">
        <f t="shared" si="3"/>
        <v> </v>
      </c>
      <c r="U23" s="61"/>
      <c r="V23" s="107"/>
      <c r="W23" s="108"/>
      <c r="X23" s="109"/>
      <c r="Y23" s="5"/>
      <c r="Z23" s="5"/>
      <c r="AA23" s="5"/>
      <c r="AB23" s="5"/>
      <c r="AC23" s="5"/>
      <c r="AD23" s="5"/>
      <c r="AE23" s="5"/>
    </row>
    <row r="24" spans="1:31" s="12" customFormat="1" ht="12" customHeight="1" thickBot="1">
      <c r="A24" s="159" t="s">
        <v>39</v>
      </c>
      <c r="B24" s="195"/>
      <c r="C24" s="168" t="s">
        <v>40</v>
      </c>
      <c r="D24" s="196">
        <v>0.5</v>
      </c>
      <c r="E24" s="25"/>
      <c r="F24" s="4"/>
      <c r="G24" s="5"/>
      <c r="H24" s="45" t="s">
        <v>117</v>
      </c>
      <c r="I24" s="104"/>
      <c r="J24" s="79">
        <f>IF(B15="yes","TICKETS FURNISHED BY:","")</f>
      </c>
      <c r="K24" s="92"/>
      <c r="L24" s="27"/>
      <c r="M24" s="78">
        <f>IF(B15="YES",E15,"")</f>
      </c>
      <c r="N24" s="106"/>
      <c r="O24" s="92"/>
      <c r="P24" s="27"/>
      <c r="Q24" s="27"/>
      <c r="R24" s="78"/>
      <c r="S24" s="220"/>
      <c r="T24" s="105"/>
      <c r="U24" s="61"/>
      <c r="V24" s="107"/>
      <c r="W24" s="108"/>
      <c r="X24" s="109"/>
      <c r="Y24" s="5"/>
      <c r="Z24" s="5"/>
      <c r="AA24" s="5"/>
      <c r="AB24" s="5"/>
      <c r="AC24" s="5"/>
      <c r="AD24" s="5"/>
      <c r="AE24" s="5"/>
    </row>
    <row r="25" spans="1:31" s="12" customFormat="1" ht="12" customHeight="1" thickBot="1">
      <c r="A25" s="159" t="s">
        <v>41</v>
      </c>
      <c r="B25" s="180"/>
      <c r="C25" s="167"/>
      <c r="D25" s="25"/>
      <c r="E25" s="25"/>
      <c r="F25" s="4"/>
      <c r="G25" s="5"/>
      <c r="H25" s="45" t="s">
        <v>117</v>
      </c>
      <c r="I25" s="26"/>
      <c r="J25" s="26"/>
      <c r="K25" s="110" t="s">
        <v>54</v>
      </c>
      <c r="M25" s="27"/>
      <c r="N25" s="58"/>
      <c r="O25" s="111" t="s">
        <v>58</v>
      </c>
      <c r="P25" s="225">
        <f>IF(D24=0,"",D24)</f>
        <v>0.5</v>
      </c>
      <c r="Q25" s="27"/>
      <c r="R25" s="113"/>
      <c r="S25" s="112" t="s">
        <v>59</v>
      </c>
      <c r="T25" s="59"/>
      <c r="U25" s="61"/>
      <c r="V25" s="107" t="str">
        <f>IF(B24=0," ",B24*D24)</f>
        <v> </v>
      </c>
      <c r="W25" s="108"/>
      <c r="X25" s="109"/>
      <c r="Y25" s="5"/>
      <c r="Z25" s="5"/>
      <c r="AA25" s="5"/>
      <c r="AB25" s="5"/>
      <c r="AC25" s="5"/>
      <c r="AD25" s="5"/>
      <c r="AE25" s="5"/>
    </row>
    <row r="26" spans="1:31" s="28" customFormat="1" ht="12" customHeight="1" thickBot="1">
      <c r="A26" s="159" t="s">
        <v>60</v>
      </c>
      <c r="B26" s="195"/>
      <c r="C26" s="161" t="s">
        <v>61</v>
      </c>
      <c r="D26" s="179"/>
      <c r="E26" s="163" t="s">
        <v>62</v>
      </c>
      <c r="F26" s="4"/>
      <c r="G26" s="5"/>
      <c r="H26" s="45" t="s">
        <v>117</v>
      </c>
      <c r="I26" s="26"/>
      <c r="J26" s="26"/>
      <c r="K26" s="110" t="s">
        <v>63</v>
      </c>
      <c r="M26" s="114" t="str">
        <f>IF(B25=0," ",B25)</f>
        <v> </v>
      </c>
      <c r="N26" s="27"/>
      <c r="O26" s="27"/>
      <c r="P26" s="27"/>
      <c r="Q26" s="27"/>
      <c r="R26" s="27"/>
      <c r="S26" s="27"/>
      <c r="U26" s="61"/>
      <c r="V26" s="107" t="str">
        <f>IF(B25=0," ",B25)</f>
        <v> </v>
      </c>
      <c r="W26" s="108"/>
      <c r="X26" s="109"/>
      <c r="Y26" s="5"/>
      <c r="Z26" s="5"/>
      <c r="AA26" s="5"/>
      <c r="AB26" s="5"/>
      <c r="AC26" s="5"/>
      <c r="AD26" s="5"/>
      <c r="AE26" s="5"/>
    </row>
    <row r="27" spans="1:31" s="28" customFormat="1" ht="12" customHeight="1" thickBot="1">
      <c r="A27" s="161" t="s">
        <v>64</v>
      </c>
      <c r="B27" s="197"/>
      <c r="C27" s="198"/>
      <c r="D27" s="199"/>
      <c r="E27" s="200"/>
      <c r="F27" s="192"/>
      <c r="G27" s="77"/>
      <c r="H27" s="45"/>
      <c r="I27" s="39"/>
      <c r="J27" s="39"/>
      <c r="K27" s="41"/>
      <c r="L27" s="40"/>
      <c r="M27" s="115"/>
      <c r="N27" s="40"/>
      <c r="O27" s="40"/>
      <c r="P27" s="40"/>
      <c r="Q27" s="40"/>
      <c r="R27" s="40"/>
      <c r="S27" s="40"/>
      <c r="T27" s="40"/>
      <c r="U27" s="26"/>
      <c r="V27" s="116"/>
      <c r="W27" s="117"/>
      <c r="X27" s="118"/>
      <c r="Y27" s="5"/>
      <c r="Z27" s="5"/>
      <c r="AA27" s="5"/>
      <c r="AB27" s="5"/>
      <c r="AC27" s="5"/>
      <c r="AD27" s="5"/>
      <c r="AE27" s="5"/>
    </row>
    <row r="28" spans="1:31" s="28" customFormat="1" ht="12" customHeight="1" thickBot="1" thickTop="1">
      <c r="A28" s="161"/>
      <c r="B28" s="201"/>
      <c r="C28" s="202"/>
      <c r="D28" s="203"/>
      <c r="E28" s="204"/>
      <c r="F28" s="205"/>
      <c r="G28" s="62"/>
      <c r="H28" s="45"/>
      <c r="I28" s="42"/>
      <c r="J28" s="121" t="s">
        <v>65</v>
      </c>
      <c r="K28" s="56"/>
      <c r="L28" s="56"/>
      <c r="M28" s="56"/>
      <c r="N28" s="56"/>
      <c r="O28" s="56"/>
      <c r="P28" s="56"/>
      <c r="Q28" s="56"/>
      <c r="R28" s="56"/>
      <c r="S28" s="56"/>
      <c r="T28" s="42"/>
      <c r="U28" s="2"/>
      <c r="V28" s="120"/>
      <c r="W28" s="119"/>
      <c r="X28" s="118"/>
      <c r="Y28" s="5"/>
      <c r="Z28" s="5"/>
      <c r="AA28" s="5"/>
      <c r="AB28" s="5"/>
      <c r="AC28" s="5"/>
      <c r="AD28" s="5"/>
      <c r="AE28" s="5"/>
    </row>
    <row r="29" spans="1:31" s="28" customFormat="1" ht="12" customHeight="1" thickBot="1">
      <c r="A29" s="159" t="s">
        <v>66</v>
      </c>
      <c r="B29" s="195"/>
      <c r="C29" s="161" t="s">
        <v>61</v>
      </c>
      <c r="D29" s="180"/>
      <c r="E29" s="4"/>
      <c r="F29" s="4"/>
      <c r="G29" s="5"/>
      <c r="H29" s="45" t="s">
        <v>117</v>
      </c>
      <c r="I29" s="97" t="s">
        <v>19</v>
      </c>
      <c r="J29" s="98" t="s">
        <v>20</v>
      </c>
      <c r="K29" s="99"/>
      <c r="L29" s="100"/>
      <c r="M29" s="100"/>
      <c r="N29" s="98" t="s">
        <v>21</v>
      </c>
      <c r="O29" s="100"/>
      <c r="P29" s="99"/>
      <c r="Q29" s="100"/>
      <c r="R29" s="100"/>
      <c r="S29" s="100"/>
      <c r="T29" s="98" t="s">
        <v>22</v>
      </c>
      <c r="U29" s="2"/>
      <c r="V29" s="33"/>
      <c r="W29" s="14"/>
      <c r="X29" s="16"/>
      <c r="Y29" s="5"/>
      <c r="Z29" s="5"/>
      <c r="AA29" s="5"/>
      <c r="AB29" s="5"/>
      <c r="AC29" s="5"/>
      <c r="AD29" s="5"/>
      <c r="AE29" s="5"/>
    </row>
    <row r="30" spans="1:31" s="28" customFormat="1" ht="12" customHeight="1" thickBot="1">
      <c r="A30" s="159" t="s">
        <v>67</v>
      </c>
      <c r="B30" s="182" t="s">
        <v>43</v>
      </c>
      <c r="C30" s="184" t="s">
        <v>29</v>
      </c>
      <c r="D30" s="186" t="s">
        <v>44</v>
      </c>
      <c r="E30" s="175" t="s">
        <v>68</v>
      </c>
      <c r="F30" s="206">
        <v>0</v>
      </c>
      <c r="G30" s="5"/>
      <c r="H30" s="45" t="s">
        <v>117</v>
      </c>
      <c r="I30" s="79" t="str">
        <f aca="true" t="shared" si="5" ref="I30:I35">IF(F30=0," ",B30)</f>
        <v> </v>
      </c>
      <c r="J30" s="24"/>
      <c r="K30" s="92" t="str">
        <f aca="true" t="shared" si="6" ref="K30:K35">IF(F30=0," ",C30)</f>
        <v> </v>
      </c>
      <c r="L30" s="20"/>
      <c r="M30" s="20"/>
      <c r="N30" s="24"/>
      <c r="O30" s="92" t="str">
        <f aca="true" t="shared" si="7" ref="O30:O35">IF(F30=0," ",D30)</f>
        <v> </v>
      </c>
      <c r="P30" s="20"/>
      <c r="Q30" s="20"/>
      <c r="R30" s="20"/>
      <c r="S30" s="20"/>
      <c r="T30" s="61" t="str">
        <f aca="true" t="shared" si="8" ref="T30:T35">IF(F30=0," ",E30)</f>
        <v> </v>
      </c>
      <c r="U30" s="24"/>
      <c r="V30" s="107" t="str">
        <f aca="true" t="shared" si="9" ref="V30:V35">IF(F30=0," ",F30)</f>
        <v> </v>
      </c>
      <c r="W30" s="108"/>
      <c r="X30" s="122"/>
      <c r="Y30" s="5"/>
      <c r="Z30" s="5"/>
      <c r="AA30" s="5"/>
      <c r="AB30" s="5"/>
      <c r="AC30" s="5"/>
      <c r="AD30" s="5"/>
      <c r="AE30" s="5"/>
    </row>
    <row r="31" spans="1:31" s="28" customFormat="1" ht="12" customHeight="1" thickBot="1">
      <c r="A31" s="159"/>
      <c r="B31" s="182" t="s">
        <v>28</v>
      </c>
      <c r="C31" s="186" t="s">
        <v>29</v>
      </c>
      <c r="D31" s="186" t="s">
        <v>30</v>
      </c>
      <c r="E31" s="207" t="s">
        <v>68</v>
      </c>
      <c r="F31" s="208">
        <v>0</v>
      </c>
      <c r="G31" s="5"/>
      <c r="H31" s="45" t="s">
        <v>117</v>
      </c>
      <c r="I31" s="79" t="str">
        <f t="shared" si="5"/>
        <v> </v>
      </c>
      <c r="J31" s="24"/>
      <c r="K31" s="92" t="str">
        <f t="shared" si="6"/>
        <v> </v>
      </c>
      <c r="L31" s="20"/>
      <c r="M31" s="20"/>
      <c r="N31" s="24"/>
      <c r="O31" s="92" t="str">
        <f t="shared" si="7"/>
        <v> </v>
      </c>
      <c r="P31" s="20"/>
      <c r="Q31" s="20"/>
      <c r="R31" s="20"/>
      <c r="S31" s="20"/>
      <c r="T31" s="61" t="str">
        <f t="shared" si="8"/>
        <v> </v>
      </c>
      <c r="U31" s="24"/>
      <c r="V31" s="107" t="str">
        <f t="shared" si="9"/>
        <v> </v>
      </c>
      <c r="W31" s="108"/>
      <c r="X31" s="122"/>
      <c r="Y31" s="5"/>
      <c r="Z31" s="5"/>
      <c r="AA31" s="5"/>
      <c r="AB31" s="5"/>
      <c r="AC31" s="5"/>
      <c r="AD31" s="5"/>
      <c r="AE31" s="5"/>
    </row>
    <row r="32" spans="1:31" s="28" customFormat="1" ht="12" customHeight="1" thickBot="1">
      <c r="A32" s="162" t="s">
        <v>69</v>
      </c>
      <c r="B32" s="182" t="s">
        <v>28</v>
      </c>
      <c r="C32" s="186" t="s">
        <v>29</v>
      </c>
      <c r="D32" s="186" t="s">
        <v>30</v>
      </c>
      <c r="E32" s="207" t="s">
        <v>68</v>
      </c>
      <c r="F32" s="208">
        <v>0</v>
      </c>
      <c r="G32" s="5"/>
      <c r="H32" s="45" t="s">
        <v>117</v>
      </c>
      <c r="I32" s="79" t="str">
        <f t="shared" si="5"/>
        <v> </v>
      </c>
      <c r="J32" s="24"/>
      <c r="K32" s="92" t="str">
        <f t="shared" si="6"/>
        <v> </v>
      </c>
      <c r="L32" s="20"/>
      <c r="M32" s="20"/>
      <c r="N32" s="24"/>
      <c r="O32" s="92" t="str">
        <f t="shared" si="7"/>
        <v> </v>
      </c>
      <c r="P32" s="20"/>
      <c r="Q32" s="20"/>
      <c r="R32" s="20"/>
      <c r="S32" s="20"/>
      <c r="T32" s="61" t="str">
        <f t="shared" si="8"/>
        <v> </v>
      </c>
      <c r="U32" s="24"/>
      <c r="V32" s="107" t="str">
        <f t="shared" si="9"/>
        <v> </v>
      </c>
      <c r="W32" s="108"/>
      <c r="X32" s="122"/>
      <c r="Y32" s="5"/>
      <c r="Z32" s="5"/>
      <c r="AA32" s="5"/>
      <c r="AB32" s="5"/>
      <c r="AC32" s="5"/>
      <c r="AD32" s="5"/>
      <c r="AE32" s="5"/>
    </row>
    <row r="33" spans="1:31" s="28" customFormat="1" ht="12" customHeight="1" thickBot="1">
      <c r="A33" s="159"/>
      <c r="B33" s="182" t="s">
        <v>28</v>
      </c>
      <c r="C33" s="186" t="s">
        <v>29</v>
      </c>
      <c r="D33" s="186" t="s">
        <v>30</v>
      </c>
      <c r="E33" s="207" t="s">
        <v>68</v>
      </c>
      <c r="F33" s="208">
        <v>0</v>
      </c>
      <c r="G33" s="5"/>
      <c r="H33" s="45" t="s">
        <v>117</v>
      </c>
      <c r="I33" s="79" t="str">
        <f t="shared" si="5"/>
        <v> </v>
      </c>
      <c r="J33" s="24"/>
      <c r="K33" s="92" t="str">
        <f t="shared" si="6"/>
        <v> </v>
      </c>
      <c r="L33" s="20"/>
      <c r="M33" s="20"/>
      <c r="N33" s="24"/>
      <c r="O33" s="92" t="str">
        <f t="shared" si="7"/>
        <v> </v>
      </c>
      <c r="P33" s="20"/>
      <c r="Q33" s="20"/>
      <c r="R33" s="20"/>
      <c r="S33" s="20"/>
      <c r="T33" s="61" t="str">
        <f t="shared" si="8"/>
        <v> </v>
      </c>
      <c r="U33" s="24"/>
      <c r="V33" s="107" t="str">
        <f t="shared" si="9"/>
        <v> </v>
      </c>
      <c r="W33" s="108"/>
      <c r="X33" s="122"/>
      <c r="Y33" s="5"/>
      <c r="Z33" s="5"/>
      <c r="AA33" s="5"/>
      <c r="AB33" s="5"/>
      <c r="AC33" s="5"/>
      <c r="AD33" s="5"/>
      <c r="AE33" s="5"/>
    </row>
    <row r="34" spans="1:31" s="28" customFormat="1" ht="12" customHeight="1" thickBot="1">
      <c r="A34" s="159"/>
      <c r="B34" s="182" t="s">
        <v>28</v>
      </c>
      <c r="C34" s="186" t="s">
        <v>29</v>
      </c>
      <c r="D34" s="186" t="s">
        <v>30</v>
      </c>
      <c r="E34" s="207" t="s">
        <v>68</v>
      </c>
      <c r="F34" s="208">
        <v>0</v>
      </c>
      <c r="G34" s="5"/>
      <c r="H34" s="45" t="s">
        <v>117</v>
      </c>
      <c r="I34" s="79" t="str">
        <f t="shared" si="5"/>
        <v> </v>
      </c>
      <c r="J34" s="24"/>
      <c r="K34" s="92" t="str">
        <f t="shared" si="6"/>
        <v> </v>
      </c>
      <c r="L34" s="20"/>
      <c r="M34" s="20"/>
      <c r="N34" s="24"/>
      <c r="O34" s="92" t="str">
        <f t="shared" si="7"/>
        <v> </v>
      </c>
      <c r="P34" s="20"/>
      <c r="Q34" s="20"/>
      <c r="R34" s="20"/>
      <c r="S34" s="20"/>
      <c r="T34" s="61" t="str">
        <f t="shared" si="8"/>
        <v> </v>
      </c>
      <c r="U34" s="24"/>
      <c r="V34" s="107" t="str">
        <f t="shared" si="9"/>
        <v> </v>
      </c>
      <c r="W34" s="108"/>
      <c r="X34" s="122"/>
      <c r="Y34" s="5"/>
      <c r="Z34" s="5"/>
      <c r="AA34" s="5"/>
      <c r="AB34" s="5"/>
      <c r="AC34" s="5"/>
      <c r="AD34" s="5"/>
      <c r="AE34" s="5"/>
    </row>
    <row r="35" spans="1:31" s="28" customFormat="1" ht="12" customHeight="1" thickBot="1">
      <c r="A35" s="159"/>
      <c r="B35" s="182" t="s">
        <v>28</v>
      </c>
      <c r="C35" s="186" t="s">
        <v>29</v>
      </c>
      <c r="D35" s="186" t="s">
        <v>30</v>
      </c>
      <c r="E35" s="207" t="s">
        <v>90</v>
      </c>
      <c r="F35" s="208">
        <v>0</v>
      </c>
      <c r="G35" s="5"/>
      <c r="H35" s="45" t="s">
        <v>117</v>
      </c>
      <c r="I35" s="123" t="str">
        <f t="shared" si="5"/>
        <v> </v>
      </c>
      <c r="J35" s="76"/>
      <c r="K35" s="124" t="str">
        <f t="shared" si="6"/>
        <v> </v>
      </c>
      <c r="L35" s="36"/>
      <c r="M35" s="36"/>
      <c r="N35" s="76"/>
      <c r="O35" s="124" t="str">
        <f t="shared" si="7"/>
        <v> </v>
      </c>
      <c r="P35" s="36"/>
      <c r="Q35" s="36"/>
      <c r="R35" s="36"/>
      <c r="S35" s="36"/>
      <c r="T35" s="39" t="str">
        <f t="shared" si="8"/>
        <v> </v>
      </c>
      <c r="U35" s="24"/>
      <c r="V35" s="107" t="str">
        <f t="shared" si="9"/>
        <v> </v>
      </c>
      <c r="W35" s="108"/>
      <c r="X35" s="122"/>
      <c r="Y35" s="5"/>
      <c r="Z35" s="5"/>
      <c r="AA35" s="5"/>
      <c r="AB35" s="5"/>
      <c r="AC35" s="5"/>
      <c r="AD35" s="5"/>
      <c r="AE35" s="5"/>
    </row>
    <row r="36" spans="1:31" s="28" customFormat="1" ht="12" customHeight="1" thickBot="1" thickTop="1">
      <c r="A36" s="163"/>
      <c r="B36" s="163"/>
      <c r="C36" s="161"/>
      <c r="D36" s="209"/>
      <c r="E36" s="163"/>
      <c r="F36" s="163"/>
      <c r="G36" s="5"/>
      <c r="H36" s="45" t="s">
        <v>117</v>
      </c>
      <c r="I36" s="121" t="s">
        <v>70</v>
      </c>
      <c r="J36" s="72"/>
      <c r="K36" s="54"/>
      <c r="L36" s="55"/>
      <c r="M36" s="54"/>
      <c r="N36" s="54"/>
      <c r="O36" s="55"/>
      <c r="P36" s="55"/>
      <c r="Q36" s="55"/>
      <c r="R36" s="55"/>
      <c r="S36" s="55"/>
      <c r="T36" s="54"/>
      <c r="U36" s="19"/>
      <c r="V36" s="116"/>
      <c r="W36" s="117"/>
      <c r="X36" s="125"/>
      <c r="Y36" s="5"/>
      <c r="Z36" s="5"/>
      <c r="AA36" s="5"/>
      <c r="AB36" s="5"/>
      <c r="AC36" s="5"/>
      <c r="AD36" s="5"/>
      <c r="AE36" s="5"/>
    </row>
    <row r="37" spans="1:31" s="28" customFormat="1" ht="12" customHeight="1" thickBot="1">
      <c r="A37" s="159" t="s">
        <v>71</v>
      </c>
      <c r="B37" s="210"/>
      <c r="C37" s="211"/>
      <c r="D37" s="161" t="s">
        <v>72</v>
      </c>
      <c r="E37" s="179"/>
      <c r="F37" s="212"/>
      <c r="H37" s="45" t="s">
        <v>117</v>
      </c>
      <c r="I37" s="127" t="s">
        <v>73</v>
      </c>
      <c r="J37" s="20" t="str">
        <f>IF(B27=0," ",B27)</f>
        <v> </v>
      </c>
      <c r="K37" s="1"/>
      <c r="L37" s="1"/>
      <c r="M37" s="1"/>
      <c r="N37" s="1"/>
      <c r="O37" s="1"/>
      <c r="P37" s="1"/>
      <c r="Q37" s="1"/>
      <c r="R37" s="126" t="s">
        <v>80</v>
      </c>
      <c r="S37" s="1"/>
      <c r="T37" s="129" t="str">
        <f>IF(B26=0," ",B26)</f>
        <v> </v>
      </c>
      <c r="U37" s="19"/>
      <c r="V37" s="107" t="str">
        <f>IF(D26=0," ",D26)</f>
        <v> </v>
      </c>
      <c r="W37" s="117"/>
      <c r="X37" s="125"/>
      <c r="Y37" s="5"/>
      <c r="Z37" s="5"/>
      <c r="AA37" s="5"/>
      <c r="AB37" s="5"/>
      <c r="AC37" s="5"/>
      <c r="AD37" s="5"/>
      <c r="AE37" s="5"/>
    </row>
    <row r="38" spans="1:31" s="28" customFormat="1" ht="12" customHeight="1" thickBot="1">
      <c r="A38" s="159"/>
      <c r="B38" s="213"/>
      <c r="C38" s="214"/>
      <c r="D38" s="161" t="s">
        <v>72</v>
      </c>
      <c r="E38" s="180"/>
      <c r="F38" s="212"/>
      <c r="H38" s="45"/>
      <c r="I38" s="226"/>
      <c r="J38" s="20"/>
      <c r="K38" s="20"/>
      <c r="L38" s="20"/>
      <c r="M38" s="20"/>
      <c r="N38" s="20"/>
      <c r="O38" s="20"/>
      <c r="P38" s="20"/>
      <c r="Q38" s="20"/>
      <c r="R38" s="128"/>
      <c r="S38" s="20"/>
      <c r="T38" s="126" t="s">
        <v>81</v>
      </c>
      <c r="U38" s="19"/>
      <c r="V38" s="107" t="str">
        <f>IF(E48=0," ",E48)</f>
        <v> </v>
      </c>
      <c r="W38" s="117"/>
      <c r="X38" s="125"/>
      <c r="Y38" s="5"/>
      <c r="Z38" s="5"/>
      <c r="AA38" s="5"/>
      <c r="AB38" s="5"/>
      <c r="AC38" s="5"/>
      <c r="AD38" s="5"/>
      <c r="AE38" s="5"/>
    </row>
    <row r="39" spans="1:31" s="28" customFormat="1" ht="12" customHeight="1" thickBot="1">
      <c r="A39" s="159"/>
      <c r="B39" s="213"/>
      <c r="C39" s="214"/>
      <c r="D39" s="161" t="s">
        <v>72</v>
      </c>
      <c r="E39" s="180"/>
      <c r="F39" s="212"/>
      <c r="H39" s="45"/>
      <c r="I39" s="226"/>
      <c r="J39" s="20"/>
      <c r="K39" s="20"/>
      <c r="L39" s="20"/>
      <c r="M39" s="20"/>
      <c r="N39" s="20"/>
      <c r="O39" s="20"/>
      <c r="P39" s="20"/>
      <c r="Q39" s="20"/>
      <c r="R39" s="128"/>
      <c r="S39" s="20"/>
      <c r="T39" s="126" t="s">
        <v>82</v>
      </c>
      <c r="U39" s="19"/>
      <c r="V39" s="107" t="str">
        <f>IF(E49=0," ",E49)</f>
        <v> </v>
      </c>
      <c r="W39" s="117"/>
      <c r="X39" s="125"/>
      <c r="Y39" s="5"/>
      <c r="Z39" s="5"/>
      <c r="AA39" s="5"/>
      <c r="AB39" s="5"/>
      <c r="AC39" s="5"/>
      <c r="AD39" s="5"/>
      <c r="AE39" s="5"/>
    </row>
    <row r="40" spans="1:31" s="28" customFormat="1" ht="12" customHeight="1" thickBot="1">
      <c r="A40" s="164" t="s">
        <v>75</v>
      </c>
      <c r="B40" s="213"/>
      <c r="C40" s="214"/>
      <c r="D40" s="161" t="s">
        <v>72</v>
      </c>
      <c r="E40" s="180"/>
      <c r="F40" s="212"/>
      <c r="H40" s="45" t="s">
        <v>117</v>
      </c>
      <c r="I40" s="24"/>
      <c r="J40" s="20"/>
      <c r="K40" s="20"/>
      <c r="L40" s="20"/>
      <c r="M40" s="20"/>
      <c r="N40" s="20"/>
      <c r="O40" s="20"/>
      <c r="P40" s="20"/>
      <c r="Q40" s="20"/>
      <c r="R40" s="128" t="s">
        <v>76</v>
      </c>
      <c r="S40" s="20"/>
      <c r="T40" s="129" t="str">
        <f>IF(D29=0," ",B29)</f>
        <v> </v>
      </c>
      <c r="U40" s="15"/>
      <c r="V40" s="130" t="str">
        <f>IF(D29=0," ",D29)</f>
        <v> </v>
      </c>
      <c r="W40" s="131"/>
      <c r="X40" s="132"/>
      <c r="Y40" s="5"/>
      <c r="Z40" s="5"/>
      <c r="AA40" s="5"/>
      <c r="AB40" s="5"/>
      <c r="AC40" s="5"/>
      <c r="AD40" s="5"/>
      <c r="AE40" s="5"/>
    </row>
    <row r="41" spans="1:24" ht="12" customHeight="1" thickBot="1">
      <c r="A41" s="165" t="s">
        <v>77</v>
      </c>
      <c r="B41" s="213"/>
      <c r="C41" s="214"/>
      <c r="D41" s="161" t="s">
        <v>72</v>
      </c>
      <c r="E41" s="180"/>
      <c r="F41" s="212"/>
      <c r="G41" s="28"/>
      <c r="H41" s="45" t="s">
        <v>117</v>
      </c>
      <c r="I41" s="24" t="s">
        <v>114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4"/>
      <c r="V41" s="107"/>
      <c r="W41" s="108"/>
      <c r="X41" s="122"/>
    </row>
    <row r="42" spans="1:24" ht="12" customHeight="1" thickBot="1">
      <c r="A42" s="165" t="s">
        <v>78</v>
      </c>
      <c r="B42" s="213"/>
      <c r="C42" s="214"/>
      <c r="D42" s="161" t="s">
        <v>72</v>
      </c>
      <c r="E42" s="180"/>
      <c r="F42" s="212"/>
      <c r="G42" s="28"/>
      <c r="H42" s="45" t="s">
        <v>117</v>
      </c>
      <c r="I42" s="133" t="s">
        <v>113</v>
      </c>
      <c r="J42" s="3"/>
      <c r="K42" s="3"/>
      <c r="L42" s="3"/>
      <c r="M42" s="3"/>
      <c r="P42" s="10" t="str">
        <f>IF(B55=0," ",B55)</f>
        <v> </v>
      </c>
      <c r="Q42" s="111" t="s">
        <v>83</v>
      </c>
      <c r="R42" s="34" t="str">
        <f>IF(B56=0," ",B56)</f>
        <v> </v>
      </c>
      <c r="T42" s="112" t="s">
        <v>84</v>
      </c>
      <c r="U42" s="24"/>
      <c r="V42" s="107">
        <f>IF(B55*B56=0,"",B55*B56)</f>
      </c>
      <c r="W42" s="108"/>
      <c r="X42" s="122"/>
    </row>
    <row r="43" spans="1:24" ht="12" customHeight="1" thickBot="1">
      <c r="A43" s="159"/>
      <c r="B43" s="213"/>
      <c r="C43" s="214"/>
      <c r="D43" s="161" t="s">
        <v>72</v>
      </c>
      <c r="E43" s="180"/>
      <c r="F43" s="212"/>
      <c r="G43" s="28"/>
      <c r="H43" s="45" t="s">
        <v>117</v>
      </c>
      <c r="I43" s="134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35"/>
      <c r="U43" s="19"/>
      <c r="V43" s="116"/>
      <c r="W43" s="117"/>
      <c r="X43" s="125"/>
    </row>
    <row r="44" spans="1:24" ht="12" customHeight="1" thickBot="1" thickTop="1">
      <c r="A44" s="159"/>
      <c r="B44" s="213"/>
      <c r="C44" s="214"/>
      <c r="D44" s="161" t="s">
        <v>72</v>
      </c>
      <c r="E44" s="180"/>
      <c r="F44" s="212"/>
      <c r="G44" s="28"/>
      <c r="H44" s="45" t="s">
        <v>117</v>
      </c>
      <c r="I44" s="136" t="s">
        <v>85</v>
      </c>
      <c r="J44" s="53"/>
      <c r="K44" s="52"/>
      <c r="L44" s="53"/>
      <c r="M44" s="52"/>
      <c r="N44" s="52"/>
      <c r="O44" s="52"/>
      <c r="P44" s="53"/>
      <c r="Q44" s="53"/>
      <c r="R44" s="53"/>
      <c r="S44" s="53"/>
      <c r="T44" s="53"/>
      <c r="U44" s="19"/>
      <c r="V44" s="116"/>
      <c r="W44" s="117"/>
      <c r="X44" s="125"/>
    </row>
    <row r="45" spans="1:24" ht="12" customHeight="1" thickBot="1">
      <c r="A45" s="159"/>
      <c r="B45" s="213"/>
      <c r="C45" s="214"/>
      <c r="D45" s="161" t="s">
        <v>72</v>
      </c>
      <c r="E45" s="180"/>
      <c r="F45" s="212"/>
      <c r="G45" s="28"/>
      <c r="H45" s="45" t="s">
        <v>117</v>
      </c>
      <c r="I45" s="24" t="str">
        <f aca="true" t="shared" si="10" ref="I45:I54">IF(E37=0," ",B37)</f>
        <v> 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19"/>
      <c r="V45" s="107" t="str">
        <f aca="true" t="shared" si="11" ref="V45:V52">IF(E37=0," ",E37)</f>
        <v> </v>
      </c>
      <c r="W45" s="117"/>
      <c r="X45" s="125"/>
    </row>
    <row r="46" spans="1:24" ht="12" customHeight="1" thickBot="1">
      <c r="A46" s="159"/>
      <c r="B46" s="210"/>
      <c r="C46" s="211"/>
      <c r="D46" s="161" t="s">
        <v>72</v>
      </c>
      <c r="E46" s="180"/>
      <c r="F46" s="212"/>
      <c r="G46" s="28"/>
      <c r="H46" s="45"/>
      <c r="I46" s="24" t="str">
        <f t="shared" si="10"/>
        <v> 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15"/>
      <c r="V46" s="107" t="str">
        <f t="shared" si="11"/>
        <v> </v>
      </c>
      <c r="W46" s="131"/>
      <c r="X46" s="132"/>
    </row>
    <row r="47" spans="1:24" ht="12" customHeight="1" thickBot="1">
      <c r="A47" s="163"/>
      <c r="B47"/>
      <c r="C47"/>
      <c r="D47"/>
      <c r="E47"/>
      <c r="H47" s="45" t="s">
        <v>117</v>
      </c>
      <c r="I47" s="24" t="str">
        <f t="shared" si="10"/>
        <v> 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4"/>
      <c r="V47" s="107" t="str">
        <f t="shared" si="11"/>
        <v> </v>
      </c>
      <c r="W47" s="108"/>
      <c r="X47" s="122"/>
    </row>
    <row r="48" spans="1:24" ht="12" customHeight="1" thickBot="1">
      <c r="A48" s="159" t="s">
        <v>86</v>
      </c>
      <c r="B48" s="66"/>
      <c r="C48" s="64"/>
      <c r="D48" s="161" t="s">
        <v>42</v>
      </c>
      <c r="E48" s="233"/>
      <c r="H48" s="45" t="s">
        <v>117</v>
      </c>
      <c r="I48" s="24" t="str">
        <f t="shared" si="10"/>
        <v> 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4"/>
      <c r="V48" s="107" t="str">
        <f t="shared" si="11"/>
        <v> </v>
      </c>
      <c r="W48" s="108"/>
      <c r="X48" s="122"/>
    </row>
    <row r="49" spans="1:24" ht="12" customHeight="1" thickBot="1">
      <c r="A49" s="164" t="s">
        <v>87</v>
      </c>
      <c r="B49" s="71"/>
      <c r="C49" s="64"/>
      <c r="D49" s="161" t="s">
        <v>53</v>
      </c>
      <c r="E49" s="233"/>
      <c r="H49" s="45" t="s">
        <v>117</v>
      </c>
      <c r="I49" s="15" t="str">
        <f t="shared" si="10"/>
        <v> 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5"/>
      <c r="V49" s="130" t="str">
        <f t="shared" si="11"/>
        <v> </v>
      </c>
      <c r="W49" s="131"/>
      <c r="X49" s="132"/>
    </row>
    <row r="50" spans="1:24" ht="12" customHeight="1" thickBot="1">
      <c r="A50" s="164" t="s">
        <v>88</v>
      </c>
      <c r="B50" s="71"/>
      <c r="C50" s="64"/>
      <c r="H50" s="45" t="s">
        <v>117</v>
      </c>
      <c r="I50" s="15" t="str">
        <f t="shared" si="10"/>
        <v> 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5"/>
      <c r="V50" s="130" t="str">
        <f t="shared" si="11"/>
        <v> </v>
      </c>
      <c r="W50" s="131"/>
      <c r="X50" s="132"/>
    </row>
    <row r="51" spans="1:24" ht="12" customHeight="1" thickBot="1">
      <c r="A51" s="164" t="s">
        <v>104</v>
      </c>
      <c r="B51" s="71"/>
      <c r="D51" s="161" t="s">
        <v>79</v>
      </c>
      <c r="E51" s="234"/>
      <c r="H51" s="45" t="s">
        <v>117</v>
      </c>
      <c r="I51" s="15" t="str">
        <f t="shared" si="10"/>
        <v> 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5"/>
      <c r="V51" s="130" t="str">
        <f t="shared" si="11"/>
        <v> </v>
      </c>
      <c r="W51" s="131"/>
      <c r="X51" s="132"/>
    </row>
    <row r="52" spans="1:24" ht="12" customHeight="1">
      <c r="A52" s="164"/>
      <c r="B52" s="71"/>
      <c r="C52" s="64"/>
      <c r="H52" s="45"/>
      <c r="I52" s="15" t="str">
        <f t="shared" si="10"/>
        <v> 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4"/>
      <c r="V52" s="130" t="str">
        <f t="shared" si="11"/>
        <v> </v>
      </c>
      <c r="W52" s="108"/>
      <c r="X52" s="122"/>
    </row>
    <row r="53" spans="1:24" ht="12" customHeight="1">
      <c r="A53" s="164"/>
      <c r="B53" s="71"/>
      <c r="C53" s="64"/>
      <c r="H53" s="45"/>
      <c r="I53" s="15" t="str">
        <f t="shared" si="10"/>
        <v> 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4"/>
      <c r="V53" s="130" t="str">
        <f>IF(E45=0," ",E45)</f>
        <v> </v>
      </c>
      <c r="W53" s="108"/>
      <c r="X53" s="122"/>
    </row>
    <row r="54" spans="1:24" ht="12" customHeight="1" thickBot="1">
      <c r="A54" s="164"/>
      <c r="B54"/>
      <c r="C54"/>
      <c r="D54" s="5"/>
      <c r="E54" s="5"/>
      <c r="H54" s="45"/>
      <c r="I54" s="15" t="str">
        <f t="shared" si="10"/>
        <v> </v>
      </c>
      <c r="J54" s="137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4"/>
      <c r="V54" s="130" t="str">
        <f>IF(E46=0," ",E46)</f>
        <v> </v>
      </c>
      <c r="W54" s="108"/>
      <c r="X54" s="122"/>
    </row>
    <row r="55" spans="1:24" ht="12" customHeight="1" thickBot="1">
      <c r="A55" s="25" t="s">
        <v>89</v>
      </c>
      <c r="B55" s="65"/>
      <c r="C55" s="5"/>
      <c r="D55" s="5"/>
      <c r="E55" s="5"/>
      <c r="H55" s="45" t="s">
        <v>117</v>
      </c>
      <c r="I55" s="6"/>
      <c r="J55" s="18"/>
      <c r="K55" s="138" t="s">
        <v>91</v>
      </c>
      <c r="L55" s="18"/>
      <c r="M55" s="18"/>
      <c r="N55" s="74"/>
      <c r="O55" s="73"/>
      <c r="P55" s="73"/>
      <c r="Q55" s="139" t="s">
        <v>92</v>
      </c>
      <c r="R55" s="73"/>
      <c r="S55" s="23" t="s">
        <v>116</v>
      </c>
      <c r="T55" s="141">
        <f>V55</f>
        <v>0</v>
      </c>
      <c r="U55" s="24" t="s">
        <v>116</v>
      </c>
      <c r="V55" s="107">
        <f>SUM(V16:V54)</f>
        <v>0</v>
      </c>
      <c r="W55" s="108"/>
      <c r="X55" s="122"/>
    </row>
    <row r="56" spans="1:24" ht="12" customHeight="1" thickBot="1">
      <c r="A56" s="4" t="s">
        <v>93</v>
      </c>
      <c r="B56" s="66"/>
      <c r="D56" s="5"/>
      <c r="E56" s="5"/>
      <c r="H56" s="45" t="s">
        <v>117</v>
      </c>
      <c r="I56" s="17"/>
      <c r="J56" s="3"/>
      <c r="L56" s="3"/>
      <c r="N56" s="143" t="s">
        <v>107</v>
      </c>
      <c r="O56" s="20"/>
      <c r="P56" s="20"/>
      <c r="Q56" s="20"/>
      <c r="R56" s="122"/>
      <c r="S56" s="18" t="s">
        <v>116</v>
      </c>
      <c r="T56" s="140">
        <f>B48</f>
        <v>0</v>
      </c>
      <c r="X56" s="125"/>
    </row>
    <row r="57" spans="1:24" ht="12" customHeight="1">
      <c r="A57" s="166" t="s">
        <v>94</v>
      </c>
      <c r="B57" s="5"/>
      <c r="C57" s="5"/>
      <c r="D57" s="5"/>
      <c r="E57" s="5"/>
      <c r="H57" s="45" t="s">
        <v>117</v>
      </c>
      <c r="I57" s="19"/>
      <c r="N57" s="74"/>
      <c r="O57" s="18"/>
      <c r="P57" s="147" t="s">
        <v>95</v>
      </c>
      <c r="Q57" s="18"/>
      <c r="R57" s="148" t="s">
        <v>96</v>
      </c>
      <c r="S57" s="23" t="s">
        <v>116</v>
      </c>
      <c r="T57" s="141">
        <f>IF(T56-T55&lt;0," ",T56-T55)</f>
        <v>0</v>
      </c>
      <c r="U57" s="19"/>
      <c r="V57" s="116"/>
      <c r="W57" s="117"/>
      <c r="X57" s="125"/>
    </row>
    <row r="58" spans="1:24" ht="12" customHeight="1" thickBot="1">
      <c r="A58" s="44"/>
      <c r="B58" s="5"/>
      <c r="C58" s="5"/>
      <c r="D58" s="5"/>
      <c r="E58" s="5"/>
      <c r="H58" s="45" t="s">
        <v>117</v>
      </c>
      <c r="I58" s="19"/>
      <c r="N58" s="75"/>
      <c r="O58" s="37"/>
      <c r="P58" s="150" t="s">
        <v>95</v>
      </c>
      <c r="Q58" s="37"/>
      <c r="R58" s="149" t="s">
        <v>97</v>
      </c>
      <c r="S58" s="38" t="s">
        <v>116</v>
      </c>
      <c r="T58" s="142">
        <f>IF(T55-T56&lt;0," ",T55-T56)</f>
        <v>0</v>
      </c>
      <c r="U58" s="76"/>
      <c r="V58" s="144"/>
      <c r="W58" s="145"/>
      <c r="X58" s="146"/>
    </row>
    <row r="59" spans="1:24" ht="12" customHeight="1" thickTop="1">
      <c r="A59" s="230"/>
      <c r="B59" s="231"/>
      <c r="C59" s="231"/>
      <c r="D59" s="231"/>
      <c r="E59" s="231"/>
      <c r="F59" s="231"/>
      <c r="G59" s="231"/>
      <c r="H59" s="229" t="s">
        <v>117</v>
      </c>
      <c r="I59" s="222" t="s">
        <v>111</v>
      </c>
      <c r="J59" s="30"/>
      <c r="K59" s="30"/>
      <c r="L59" s="11"/>
      <c r="M59" s="223" t="s">
        <v>19</v>
      </c>
      <c r="N59" s="70"/>
      <c r="Q59" s="3"/>
      <c r="R59" s="3"/>
      <c r="S59" s="3"/>
      <c r="U59" s="19"/>
      <c r="V59" s="32"/>
      <c r="W59" s="29"/>
      <c r="X59" s="31"/>
    </row>
    <row r="60" spans="3:24" ht="12" customHeight="1">
      <c r="C60" s="5"/>
      <c r="D60" s="5"/>
      <c r="E60" s="5"/>
      <c r="H60" s="232"/>
      <c r="I60" s="19"/>
      <c r="M60" s="28"/>
      <c r="N60" s="50"/>
      <c r="O60" s="92"/>
      <c r="P60" s="72"/>
      <c r="Q60" s="72"/>
      <c r="R60" s="72"/>
      <c r="S60" s="72"/>
      <c r="T60" s="80" t="s">
        <v>33</v>
      </c>
      <c r="U60" s="24"/>
      <c r="V60" s="151" t="str">
        <f>IF(E51=0," ",E51)</f>
        <v> </v>
      </c>
      <c r="W60" s="152"/>
      <c r="X60" s="122"/>
    </row>
    <row r="61" spans="3:24" ht="12" customHeight="1">
      <c r="C61" s="5"/>
      <c r="D61" s="5"/>
      <c r="E61" s="5"/>
      <c r="H61" s="232"/>
      <c r="I61" s="24"/>
      <c r="J61" s="20"/>
      <c r="K61" s="20"/>
      <c r="L61" s="20"/>
      <c r="M61" s="27"/>
      <c r="N61" s="50"/>
      <c r="O61" s="92"/>
      <c r="P61" s="72"/>
      <c r="Q61" s="78"/>
      <c r="R61" s="72"/>
      <c r="S61" s="72"/>
      <c r="T61" s="72"/>
      <c r="U61" s="24"/>
      <c r="V61" s="151"/>
      <c r="W61" s="152"/>
      <c r="X61" s="122"/>
    </row>
    <row r="62" spans="3:24" ht="12" customHeight="1">
      <c r="C62" s="5"/>
      <c r="D62" s="5"/>
      <c r="E62" s="5"/>
      <c r="H62" s="232"/>
      <c r="I62" s="221" t="s">
        <v>112</v>
      </c>
      <c r="K62" s="3"/>
      <c r="M62" s="224" t="s">
        <v>19</v>
      </c>
      <c r="N62" s="50"/>
      <c r="O62" s="92"/>
      <c r="P62" s="72"/>
      <c r="Q62" s="72"/>
      <c r="R62" s="72"/>
      <c r="S62" s="72"/>
      <c r="T62" s="8"/>
      <c r="U62" s="24"/>
      <c r="V62" s="151"/>
      <c r="W62" s="152"/>
      <c r="X62" s="122"/>
    </row>
    <row r="63" spans="2:24" ht="12" customHeight="1">
      <c r="B63" s="5"/>
      <c r="C63" s="5"/>
      <c r="D63" s="5"/>
      <c r="E63" s="5"/>
      <c r="H63" s="232"/>
      <c r="I63" s="19"/>
      <c r="N63" s="50"/>
      <c r="O63" s="92"/>
      <c r="P63" s="72"/>
      <c r="Q63" s="72"/>
      <c r="R63" s="72"/>
      <c r="S63" s="72" t="s">
        <v>117</v>
      </c>
      <c r="T63" s="72"/>
      <c r="U63" s="24"/>
      <c r="V63" s="151"/>
      <c r="W63" s="152"/>
      <c r="X63" s="122"/>
    </row>
    <row r="64" spans="2:24" ht="12" customHeight="1">
      <c r="B64" s="5"/>
      <c r="C64" s="5"/>
      <c r="D64" s="5"/>
      <c r="E64" s="5"/>
      <c r="H64" s="229"/>
      <c r="I64" s="19"/>
      <c r="N64" s="50"/>
      <c r="O64" s="92"/>
      <c r="P64" s="72"/>
      <c r="Q64" s="72"/>
      <c r="R64" s="72"/>
      <c r="S64" s="72"/>
      <c r="T64" s="72"/>
      <c r="U64" s="24"/>
      <c r="V64" s="151"/>
      <c r="W64" s="152"/>
      <c r="X64" s="122"/>
    </row>
    <row r="65" spans="1:24" ht="12" customHeight="1" thickBot="1">
      <c r="A65" s="228"/>
      <c r="B65" s="229"/>
      <c r="C65" s="229"/>
      <c r="D65" s="229"/>
      <c r="E65" s="229"/>
      <c r="F65" s="229"/>
      <c r="G65" s="229"/>
      <c r="H65" s="229"/>
      <c r="I65" s="15"/>
      <c r="J65" s="1"/>
      <c r="K65" s="1"/>
      <c r="L65" s="1"/>
      <c r="M65" s="1"/>
      <c r="N65" s="51"/>
      <c r="O65" s="36"/>
      <c r="P65" s="36"/>
      <c r="Q65" s="36"/>
      <c r="R65" s="36"/>
      <c r="S65" s="36"/>
      <c r="T65" s="153" t="s">
        <v>98</v>
      </c>
      <c r="U65" s="76" t="s">
        <v>116</v>
      </c>
      <c r="V65" s="154">
        <f>SUM(V55:V64)</f>
        <v>0</v>
      </c>
      <c r="W65" s="155"/>
      <c r="X65" s="146"/>
    </row>
    <row r="66" spans="2:14" ht="12" customHeight="1" thickTop="1">
      <c r="B66" s="5"/>
      <c r="C66" s="5"/>
      <c r="D66" s="5"/>
      <c r="E66" s="5"/>
      <c r="I66" s="156" t="s">
        <v>25</v>
      </c>
      <c r="N66" s="157" t="s">
        <v>26</v>
      </c>
    </row>
    <row r="67" spans="2:5" ht="13.5" customHeight="1">
      <c r="B67" s="5"/>
      <c r="C67" s="5"/>
      <c r="D67" s="5"/>
      <c r="E67" s="5"/>
    </row>
    <row r="68" spans="2:5" ht="12.75">
      <c r="B68" s="5"/>
      <c r="C68" s="5"/>
      <c r="D68" s="5"/>
      <c r="E68" s="5"/>
    </row>
    <row r="69" spans="2:5" ht="12.75">
      <c r="B69" s="5"/>
      <c r="C69" s="5"/>
      <c r="D69" s="5"/>
      <c r="E69" s="5"/>
    </row>
    <row r="70" spans="2:5" ht="12.75">
      <c r="B70" s="5"/>
      <c r="C70" s="5"/>
      <c r="D70" s="5"/>
      <c r="E70" s="5"/>
    </row>
    <row r="71" spans="2:5" ht="12.75">
      <c r="B71" s="5"/>
      <c r="C71" s="5"/>
      <c r="D71" s="5"/>
      <c r="E71" s="5"/>
    </row>
    <row r="72" spans="2:5" ht="12.75">
      <c r="B72" s="5"/>
      <c r="C72" s="5"/>
      <c r="D72" s="5"/>
      <c r="E72" s="5"/>
    </row>
    <row r="73" spans="2:5" ht="12.75">
      <c r="B73" s="5"/>
      <c r="C73" s="5"/>
      <c r="D73" s="5"/>
      <c r="E73" s="5"/>
    </row>
    <row r="74" spans="2:5" ht="12.75">
      <c r="B74" s="5"/>
      <c r="C74" s="5"/>
      <c r="D74" s="5"/>
      <c r="E74" s="5"/>
    </row>
    <row r="75" spans="2:5" ht="12.75">
      <c r="B75" s="5"/>
      <c r="C75" s="5"/>
      <c r="D75" s="5"/>
      <c r="E75" s="5"/>
    </row>
    <row r="76" spans="2:5" ht="12.75">
      <c r="B76" s="5"/>
      <c r="C76" s="5"/>
      <c r="D76" s="5"/>
      <c r="E76" s="5"/>
    </row>
    <row r="77" spans="2:5" ht="12.75">
      <c r="B77" s="5"/>
      <c r="C77" s="5"/>
      <c r="D77" s="5"/>
      <c r="E77" s="5"/>
    </row>
    <row r="78" spans="2:5" ht="12.75">
      <c r="B78" s="5"/>
      <c r="C78" s="5"/>
      <c r="D78" s="5"/>
      <c r="E78" s="5"/>
    </row>
    <row r="79" spans="2:5" ht="12.75">
      <c r="B79" s="5"/>
      <c r="C79" s="5"/>
      <c r="D79" s="5"/>
      <c r="E79" s="5"/>
    </row>
    <row r="80" spans="2:5" ht="12.75">
      <c r="B80" s="5"/>
      <c r="C80" s="5"/>
      <c r="D80" s="5"/>
      <c r="E80" s="5"/>
    </row>
    <row r="81" spans="2:5" ht="12.75">
      <c r="B81" s="5"/>
      <c r="C81" s="5"/>
      <c r="D81" s="5"/>
      <c r="E81" s="5"/>
    </row>
    <row r="82" spans="2:5" ht="12.75">
      <c r="B82" s="5"/>
      <c r="C82" s="5"/>
      <c r="D82" s="5"/>
      <c r="E82" s="5"/>
    </row>
    <row r="83" spans="2:5" ht="12.75">
      <c r="B83" s="5"/>
      <c r="C83" s="5"/>
      <c r="D83" s="5"/>
      <c r="E83" s="5"/>
    </row>
    <row r="84" spans="2:3" ht="12.75">
      <c r="B84" s="5"/>
      <c r="C84" s="5"/>
    </row>
    <row r="85" spans="2:3" ht="12.75">
      <c r="B85" s="5"/>
      <c r="C85" s="48"/>
    </row>
    <row r="86" spans="2:3" ht="12.75">
      <c r="B86" s="5"/>
      <c r="C86" s="48"/>
    </row>
    <row r="87" ht="12.75">
      <c r="C87" s="48"/>
    </row>
    <row r="90" spans="2:5" ht="12.75">
      <c r="B90" s="48"/>
      <c r="E90" s="48"/>
    </row>
    <row r="91" spans="2:5" ht="12.75">
      <c r="B91" s="48"/>
      <c r="E91" s="48"/>
    </row>
    <row r="92" spans="2:5" ht="12.75">
      <c r="B92" s="48"/>
      <c r="E92" s="48"/>
    </row>
    <row r="93" spans="2:5" ht="12.75">
      <c r="B93" s="48"/>
      <c r="E93" s="48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115" spans="2:5" ht="12.75">
      <c r="B115" s="5"/>
      <c r="D115" s="5"/>
      <c r="E115" s="5"/>
    </row>
    <row r="116" ht="12.75">
      <c r="C116" s="5"/>
    </row>
  </sheetData>
  <sheetProtection/>
  <printOptions verticalCentered="1"/>
  <pageMargins left="0.5" right="0" top="0.11" bottom="5E-05" header="0.5" footer="0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E Prendergast</dc:creator>
  <cp:keywords/>
  <dc:description/>
  <cp:lastModifiedBy>susanf</cp:lastModifiedBy>
  <cp:lastPrinted>2000-03-31T18:23:10Z</cp:lastPrinted>
  <dcterms:created xsi:type="dcterms:W3CDTF">1998-07-07T20:43:59Z</dcterms:created>
  <dcterms:modified xsi:type="dcterms:W3CDTF">2010-09-13T15:27:34Z</dcterms:modified>
  <cp:category/>
  <cp:version/>
  <cp:contentType/>
  <cp:contentStatus/>
</cp:coreProperties>
</file>